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10303367-8DF3-4146-8D2B-D311BB6BEAFE}" xr6:coauthVersionLast="47" xr6:coauthVersionMax="47" xr10:uidLastSave="{00000000-0000-0000-0000-000000000000}"/>
  <bookViews>
    <workbookView xWindow="-120" yWindow="-120" windowWidth="29040" windowHeight="15840" xr2:uid="{4DADD510-2D59-4293-A4A7-04A2DC508F9A}"/>
  </bookViews>
  <sheets>
    <sheet name="冷凍機(冷凍・冷蔵用)(リファレンス)_記入例" sheetId="13" r:id="rId1"/>
    <sheet name="冷凍機(冷凍・冷蔵用)(リファレンス)_記入用" sheetId="14" r:id="rId2"/>
    <sheet name="冷凍機(冷凍・冷蔵用)(BaU)_記入用" sheetId="15" r:id="rId3"/>
  </sheets>
  <definedNames>
    <definedName name="_xlnm.Print_Area" localSheetId="2">'冷凍機(冷凍・冷蔵用)(BaU)_記入用'!$A$1:$R$53</definedName>
    <definedName name="_xlnm.Print_Area" localSheetId="1">'冷凍機(冷凍・冷蔵用)(リファレンス)_記入用'!$A$1:$R$51</definedName>
    <definedName name="_xlnm.Print_Area" localSheetId="0">'冷凍機(冷凍・冷蔵用)(リファレンス)_記入例'!$A$1:$R$51</definedName>
    <definedName name="_xlnm.Print_Titles" localSheetId="2">'冷凍機(冷凍・冷蔵用)(BaU)_記入用'!$2:$2</definedName>
    <definedName name="_xlnm.Print_Titles" localSheetId="1">'冷凍機(冷凍・冷蔵用)(リファレンス)_記入用'!$2:$2</definedName>
    <definedName name="_xlnm.Print_Titles" localSheetId="0">'冷凍機(冷凍・冷蔵用)(リファレンス)_記入例'!$2:$2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13" l="1"/>
  <c r="Q29" i="14"/>
  <c r="Q25" i="15"/>
  <c r="Q42" i="15" s="1"/>
  <c r="Q40" i="15" s="1"/>
  <c r="Q15" i="15" s="1"/>
  <c r="Q40" i="13"/>
  <c r="Q23" i="13"/>
  <c r="Q31" i="15" l="1"/>
  <c r="Q30" i="15" s="1"/>
  <c r="Q14" i="15"/>
  <c r="Q12" i="15"/>
  <c r="Q50" i="15" s="1"/>
  <c r="Q38" i="13"/>
  <c r="Q40" i="14"/>
  <c r="Q38" i="14" s="1"/>
  <c r="Q28" i="14"/>
  <c r="Q23" i="14"/>
  <c r="Q28" i="13"/>
  <c r="Q12" i="14" l="1"/>
  <c r="Q13" i="14"/>
  <c r="Q10" i="14" l="1"/>
  <c r="Q48" i="14" s="1"/>
  <c r="Q13" i="13"/>
  <c r="Q10" i="13" l="1"/>
  <c r="Q48" i="13" s="1"/>
  <c r="Q12" i="13"/>
</calcChain>
</file>

<file path=xl/sharedStrings.xml><?xml version="1.0" encoding="utf-8"?>
<sst xmlns="http://schemas.openxmlformats.org/spreadsheetml/2006/main" count="221" uniqueCount="75">
  <si>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</si>
  <si>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</si>
  <si>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</si>
  <si>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</si>
  <si>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</si>
  <si>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</si>
  <si>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</si>
  <si>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</si>
  <si>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</si>
  <si>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</si>
  <si>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</si>
  <si>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</si>
  <si>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</si>
  <si>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</si>
  <si>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</si>
  <si>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</si>
  <si>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</si>
  <si>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</si>
  <si>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</si>
  <si>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</si>
  <si>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</si>
  <si>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PQey</t>
    <phoneticPr fontId="1"/>
  </si>
  <si>
    <t>Pcop</t>
    <phoneticPr fontId="1"/>
  </si>
  <si>
    <t>プロジェクトの場合の年間消費電力量</t>
    <rPh sb="7" eb="9">
      <t>バアイ</t>
    </rPh>
    <rPh sb="10" eb="12">
      <t>ネンカン</t>
    </rPh>
    <rPh sb="12" eb="14">
      <t>ショウヒ</t>
    </rPh>
    <rPh sb="14" eb="16">
      <t>デンリョク</t>
    </rPh>
    <rPh sb="16" eb="17">
      <t>リョウ</t>
    </rPh>
    <phoneticPr fontId="1"/>
  </si>
  <si>
    <t>プロジェクト冷凍機のCOP</t>
    <rPh sb="6" eb="9">
      <t>レイトウキ</t>
    </rPh>
    <phoneticPr fontId="1"/>
  </si>
  <si>
    <t>ＣQｙ</t>
    <phoneticPr fontId="1"/>
  </si>
  <si>
    <t>■導入する設備が同一仕様の場合</t>
    <rPh sb="1" eb="3">
      <t>ドウニュウ</t>
    </rPh>
    <rPh sb="5" eb="7">
      <t>セツビ</t>
    </rPh>
    <rPh sb="8" eb="10">
      <t>ドウイツ</t>
    </rPh>
    <rPh sb="10" eb="12">
      <t>シヨウ</t>
    </rPh>
    <rPh sb="13" eb="15">
      <t>バアイ</t>
    </rPh>
    <phoneticPr fontId="1"/>
  </si>
  <si>
    <t>Qa=</t>
    <phoneticPr fontId="1"/>
  </si>
  <si>
    <t>Q×N</t>
    <phoneticPr fontId="1"/>
  </si>
  <si>
    <t>Qa</t>
    <phoneticPr fontId="1"/>
  </si>
  <si>
    <t>N</t>
    <phoneticPr fontId="1"/>
  </si>
  <si>
    <t>導入台数</t>
    <rPh sb="0" eb="2">
      <t>ドウニュウ</t>
    </rPh>
    <rPh sb="2" eb="4">
      <t>ダイスウ</t>
    </rPh>
    <phoneticPr fontId="1"/>
  </si>
  <si>
    <t>合計CO2排出削減量</t>
    <rPh sb="0" eb="2">
      <t>ゴウケイ</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</si>
  <si>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</si>
  <si>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</si>
  <si>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</si>
  <si>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</si>
  <si>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</si>
  <si>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負荷の対象</t>
    <rPh sb="0" eb="2">
      <t>フカ</t>
    </rPh>
    <rPh sb="3" eb="5">
      <t>タイショウ</t>
    </rPh>
    <phoneticPr fontId="4"/>
  </si>
  <si>
    <t>出典：</t>
    <rPh sb="0" eb="2">
      <t>シュッテン</t>
    </rPh>
    <phoneticPr fontId="1"/>
  </si>
  <si>
    <t>RQhy</t>
    <phoneticPr fontId="1"/>
  </si>
  <si>
    <t>PQhy</t>
  </si>
  <si>
    <t>記入</t>
    <rPh sb="0" eb="2">
      <t>キニュウ</t>
    </rPh>
    <phoneticPr fontId="4"/>
  </si>
  <si>
    <t>自動計算</t>
    <rPh sb="0" eb="2">
      <t>ジドウ</t>
    </rPh>
    <rPh sb="2" eb="4">
      <t>ケイサン</t>
    </rPh>
    <phoneticPr fontId="4"/>
  </si>
  <si>
    <t>33°26'04.1"S</t>
    <phoneticPr fontId="4"/>
  </si>
  <si>
    <t>70°41'02.7"W</t>
    <phoneticPr fontId="4"/>
  </si>
  <si>
    <t>標高</t>
    <rPh sb="0" eb="2">
      <t>ヒョウコウ</t>
    </rPh>
    <phoneticPr fontId="4"/>
  </si>
  <si>
    <t>ｍ</t>
    <phoneticPr fontId="4"/>
  </si>
  <si>
    <t>Pｙ＝PQeｙ×gef</t>
    <phoneticPr fontId="1"/>
  </si>
  <si>
    <t>※この値を実施計画書に記載</t>
    <phoneticPr fontId="1"/>
  </si>
  <si>
    <t>時間当たり必要冷凍能力</t>
    <phoneticPr fontId="1"/>
  </si>
  <si>
    <t>kWh</t>
    <phoneticPr fontId="1"/>
  </si>
  <si>
    <t>年間稼働時間</t>
    <phoneticPr fontId="1"/>
  </si>
  <si>
    <t>h/年</t>
    <phoneticPr fontId="1"/>
  </si>
  <si>
    <t>冷凍倉庫（-25度）</t>
    <rPh sb="0" eb="2">
      <t>レイトウ</t>
    </rPh>
    <rPh sb="2" eb="4">
      <t>ソウコ</t>
    </rPh>
    <rPh sb="8" eb="9">
      <t>ド</t>
    </rPh>
    <phoneticPr fontId="1"/>
  </si>
  <si>
    <t>リファレンス冷凍機本体以外のシステム補機の年間消費電力量　（内訳：容量と稼働時間を別紙記載のこと）</t>
    <rPh sb="6" eb="8">
      <t>レイトウ</t>
    </rPh>
    <rPh sb="8" eb="9">
      <t>キ</t>
    </rPh>
    <rPh sb="9" eb="11">
      <t>ホンタイ</t>
    </rPh>
    <rPh sb="11" eb="13">
      <t>イガイ</t>
    </rPh>
    <rPh sb="18" eb="19">
      <t>ホ</t>
    </rPh>
    <rPh sb="19" eb="20">
      <t>キ</t>
    </rPh>
    <rPh sb="21" eb="23">
      <t>ネンカン</t>
    </rPh>
    <rPh sb="23" eb="25">
      <t>ショウヒ</t>
    </rPh>
    <rPh sb="25" eb="27">
      <t>デンリョク</t>
    </rPh>
    <rPh sb="27" eb="28">
      <t>リョウ</t>
    </rPh>
    <rPh sb="30" eb="32">
      <t>ウチワケ</t>
    </rPh>
    <rPh sb="33" eb="35">
      <t>ヨウリョウ</t>
    </rPh>
    <rPh sb="36" eb="38">
      <t>カドウ</t>
    </rPh>
    <rPh sb="38" eb="40">
      <t>ジカン</t>
    </rPh>
    <rPh sb="41" eb="43">
      <t>ベッシ</t>
    </rPh>
    <rPh sb="43" eb="45">
      <t>キサイ</t>
    </rPh>
    <phoneticPr fontId="1"/>
  </si>
  <si>
    <t>プロジェクト冷凍機本体以外のシステム補機の年間消費電力量　（内訳：容量と稼働時間を別紙記載のこと）</t>
    <rPh sb="6" eb="8">
      <t>レイトウ</t>
    </rPh>
    <rPh sb="8" eb="9">
      <t>キ</t>
    </rPh>
    <rPh sb="9" eb="11">
      <t>ホンタイ</t>
    </rPh>
    <rPh sb="11" eb="13">
      <t>イガイ</t>
    </rPh>
    <rPh sb="18" eb="19">
      <t>ホ</t>
    </rPh>
    <rPh sb="19" eb="20">
      <t>キ</t>
    </rPh>
    <rPh sb="21" eb="23">
      <t>ネンカン</t>
    </rPh>
    <rPh sb="23" eb="25">
      <t>ショウヒ</t>
    </rPh>
    <rPh sb="25" eb="27">
      <t>デンリョク</t>
    </rPh>
    <rPh sb="27" eb="28">
      <t>リョウ</t>
    </rPh>
    <rPh sb="30" eb="32">
      <t>ウチワケ</t>
    </rPh>
    <rPh sb="33" eb="35">
      <t>ヨウリョウ</t>
    </rPh>
    <rPh sb="36" eb="38">
      <t>カドウ</t>
    </rPh>
    <rPh sb="38" eb="40">
      <t>ジカン</t>
    </rPh>
    <rPh sb="41" eb="43">
      <t>ベッシ</t>
    </rPh>
    <rPh sb="43" eb="45">
      <t>キサイ</t>
    </rPh>
    <phoneticPr fontId="1"/>
  </si>
  <si>
    <t>●必要冷凍能力（冷凍・冷蔵負荷など）の計算</t>
    <rPh sb="1" eb="3">
      <t>ヒツヨウ</t>
    </rPh>
    <rPh sb="3" eb="5">
      <t>レイトウ</t>
    </rPh>
    <rPh sb="5" eb="7">
      <t>ノウリョク</t>
    </rPh>
    <rPh sb="8" eb="10">
      <t>レイトウ</t>
    </rPh>
    <rPh sb="11" eb="13">
      <t>レイゾウ</t>
    </rPh>
    <rPh sb="13" eb="15">
      <t>フカ</t>
    </rPh>
    <rPh sb="19" eb="21">
      <t>ケイサン</t>
    </rPh>
    <phoneticPr fontId="1"/>
  </si>
  <si>
    <t>20XX年度JCM設備補助公募要領</t>
    <phoneticPr fontId="1"/>
  </si>
  <si>
    <t>◎リファレンスからのCO2排出削減量</t>
    <phoneticPr fontId="1"/>
  </si>
  <si>
    <t>◎BaUからのCO2排出削減量</t>
    <phoneticPr fontId="1"/>
  </si>
  <si>
    <t>Q=By-Py</t>
    <phoneticPr fontId="1"/>
  </si>
  <si>
    <t>By</t>
    <phoneticPr fontId="1"/>
  </si>
  <si>
    <t>●BaUのＣＯ２排出量の計算</t>
    <rPh sb="8" eb="10">
      <t>ハイシュツ</t>
    </rPh>
    <rPh sb="10" eb="11">
      <t>リョウ</t>
    </rPh>
    <rPh sb="12" eb="14">
      <t>ケイサン</t>
    </rPh>
    <phoneticPr fontId="1"/>
  </si>
  <si>
    <t>Bｙ＝BQeｙ×gef</t>
    <phoneticPr fontId="1"/>
  </si>
  <si>
    <t>BQey</t>
    <phoneticPr fontId="1"/>
  </si>
  <si>
    <t>BaUの場合の年間消費電力量</t>
    <rPh sb="4" eb="6">
      <t>バアイ</t>
    </rPh>
    <rPh sb="7" eb="9">
      <t>ネンカン</t>
    </rPh>
    <rPh sb="9" eb="11">
      <t>ショウヒ</t>
    </rPh>
    <rPh sb="11" eb="13">
      <t>デンリョク</t>
    </rPh>
    <rPh sb="13" eb="14">
      <t>リョウ</t>
    </rPh>
    <phoneticPr fontId="1"/>
  </si>
  <si>
    <t>Bcop</t>
    <phoneticPr fontId="1"/>
  </si>
  <si>
    <t>BaU冷凍機のCOP</t>
    <rPh sb="3" eb="6">
      <t>レイトウキ</t>
    </rPh>
    <phoneticPr fontId="1"/>
  </si>
  <si>
    <t>BaU冷凍機本体以外のシステム補機の年間消費電力量　（内訳：容量と稼働時間を別紙記載のこと）</t>
    <rPh sb="3" eb="5">
      <t>レイトウ</t>
    </rPh>
    <rPh sb="5" eb="6">
      <t>キ</t>
    </rPh>
    <rPh sb="6" eb="8">
      <t>ホンタイ</t>
    </rPh>
    <rPh sb="8" eb="10">
      <t>イガイ</t>
    </rPh>
    <rPh sb="15" eb="16">
      <t>ホ</t>
    </rPh>
    <rPh sb="16" eb="17">
      <t>キ</t>
    </rPh>
    <rPh sb="18" eb="20">
      <t>ネンカン</t>
    </rPh>
    <rPh sb="20" eb="22">
      <t>ショウヒ</t>
    </rPh>
    <rPh sb="22" eb="24">
      <t>デンリョク</t>
    </rPh>
    <rPh sb="24" eb="25">
      <t>リョウ</t>
    </rPh>
    <rPh sb="27" eb="29">
      <t>ウチワケ</t>
    </rPh>
    <rPh sb="30" eb="32">
      <t>ヨウリョウ</t>
    </rPh>
    <rPh sb="33" eb="35">
      <t>カドウ</t>
    </rPh>
    <rPh sb="35" eb="37">
      <t>ジカン</t>
    </rPh>
    <rPh sb="38" eb="40">
      <t>ベッシ</t>
    </rPh>
    <rPh sb="40" eb="42">
      <t>キサイ</t>
    </rPh>
    <phoneticPr fontId="1"/>
  </si>
  <si>
    <t>BQhy</t>
    <phoneticPr fontId="1"/>
  </si>
  <si>
    <t>BQey=ＣＱy/Bcop+BQhy</t>
    <phoneticPr fontId="1"/>
  </si>
  <si>
    <t>RQey=ＣＱy/Rcop+RQhy</t>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</si>
  <si>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シナジー型ＪＣＭ創出事業（冷凍機（冷凍・冷蔵用））※記入例</t>
    </r>
    <rPh sb="18" eb="21">
      <t>レイトウキ</t>
    </rPh>
    <rPh sb="25" eb="27">
      <t>レイゾウ</t>
    </rPh>
    <rPh sb="27" eb="28">
      <t>ヨウ</t>
    </rPh>
    <rPh sb="31" eb="33">
      <t>キニュウ</t>
    </rPh>
    <rPh sb="33" eb="34">
      <t>レイ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</si>
  <si>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シナジー型ＪＣＭ創出事業（冷凍機（冷凍・冷蔵用））</t>
    </r>
    <rPh sb="18" eb="21">
      <t>レイトウキ</t>
    </rPh>
    <rPh sb="22" eb="24">
      <t>レイトウ</t>
    </rPh>
    <rPh sb="25" eb="27">
      <t>レイゾウ</t>
    </rPh>
    <rPh sb="27" eb="28">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</si>
</sst>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
    <numFmt numFmtId="178" formatCode="#,##0.000;[Red]\-#,##0.000"/>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46">
    <xf numFmtId="0" fontId="0" fillId="0" borderId="0" xfId="0">
      <alignment vertical="center"/>
    </xf>
    <xf numFmtId="0" fontId="7" fillId="0" borderId="0" xfId="0" applyFont="1" applyProtection="1">
      <alignment vertical="center"/>
      <protection locked="0"/>
    </xf>
    <xf numFmtId="0" fontId="6"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9" fillId="0" borderId="0" xfId="0" applyFont="1" applyAlignment="1" applyProtection="1">
      <alignment horizontal="left" vertical="center"/>
      <protection locked="0"/>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177" fontId="8" fillId="0" borderId="0" xfId="0" applyNumberFormat="1" applyFont="1" applyProtection="1">
      <alignment vertical="center"/>
      <protection locked="0"/>
    </xf>
    <xf numFmtId="0" fontId="8" fillId="0" borderId="0" xfId="0" applyFont="1" applyAlignment="1" applyProtection="1">
      <alignment horizontal="left" vertical="center"/>
      <protection locked="0"/>
    </xf>
    <xf numFmtId="38" fontId="8" fillId="0" borderId="0" xfId="2" applyFont="1" applyProtection="1">
      <alignment vertical="center"/>
      <protection locked="0"/>
    </xf>
    <xf numFmtId="0" fontId="11" fillId="0" borderId="0" xfId="0" applyFont="1" applyProtection="1">
      <alignment vertical="center"/>
      <protection locked="0"/>
    </xf>
    <xf numFmtId="38" fontId="8" fillId="2" borderId="1" xfId="2" applyFont="1" applyFill="1" applyBorder="1" applyProtection="1">
      <alignment vertical="center"/>
      <protection locked="0"/>
    </xf>
    <xf numFmtId="176" fontId="8" fillId="0" borderId="0" xfId="0" applyNumberFormat="1" applyFont="1" applyAlignment="1" applyProtection="1">
      <alignment horizontal="right" vertical="center"/>
      <protection locked="0"/>
    </xf>
    <xf numFmtId="40" fontId="8" fillId="2" borderId="1" xfId="2" applyNumberFormat="1" applyFont="1" applyFill="1" applyBorder="1" applyProtection="1">
      <alignment vertical="center"/>
      <protection locked="0"/>
    </xf>
    <xf numFmtId="0" fontId="10" fillId="0" borderId="0" xfId="0" applyFont="1" applyProtection="1">
      <alignment vertical="center"/>
      <protection locked="0"/>
    </xf>
    <xf numFmtId="0" fontId="0" fillId="0" borderId="0" xfId="0" applyProtection="1">
      <alignment vertical="center"/>
      <protection locked="0"/>
    </xf>
    <xf numFmtId="176" fontId="0" fillId="2" borderId="1" xfId="0" applyNumberFormat="1" applyFill="1" applyBorder="1" applyProtection="1">
      <alignment vertical="center"/>
      <protection locked="0"/>
    </xf>
    <xf numFmtId="178" fontId="8" fillId="2" borderId="1" xfId="2" applyNumberFormat="1" applyFont="1" applyFill="1" applyBorder="1" applyProtection="1">
      <alignment vertical="center"/>
      <protection locked="0"/>
    </xf>
    <xf numFmtId="0" fontId="0" fillId="0" borderId="0" xfId="0" applyAlignment="1" applyProtection="1">
      <alignment horizontal="right" vertical="center"/>
      <protection locked="0"/>
    </xf>
    <xf numFmtId="0" fontId="12" fillId="0" borderId="0" xfId="0" applyFont="1" applyAlignment="1" applyProtection="1">
      <alignment horizontal="right" vertical="center"/>
      <protection locked="0"/>
    </xf>
    <xf numFmtId="0" fontId="3" fillId="0" borderId="0" xfId="1" applyFont="1" applyProtection="1">
      <alignment vertical="center"/>
      <protection locked="0"/>
    </xf>
    <xf numFmtId="0" fontId="7" fillId="0" borderId="0" xfId="0" applyFont="1">
      <alignment vertical="center"/>
    </xf>
    <xf numFmtId="0" fontId="6" fillId="0" borderId="0" xfId="0" applyFont="1">
      <alignment vertical="center"/>
    </xf>
    <xf numFmtId="0" fontId="3" fillId="3" borderId="1" xfId="0" applyFont="1" applyFill="1" applyBorder="1" applyAlignment="1">
      <alignment horizontal="center" vertical="center"/>
    </xf>
    <xf numFmtId="38" fontId="10" fillId="3" borderId="1" xfId="2" applyFont="1" applyFill="1" applyBorder="1" applyProtection="1">
      <alignment vertical="center"/>
    </xf>
    <xf numFmtId="38" fontId="8" fillId="3" borderId="1" xfId="2" applyFont="1" applyFill="1" applyBorder="1" applyProtection="1">
      <alignment vertical="center"/>
    </xf>
    <xf numFmtId="0" fontId="0" fillId="3" borderId="1" xfId="0" applyFill="1" applyBorder="1">
      <alignment vertical="center"/>
    </xf>
    <xf numFmtId="0" fontId="3" fillId="0" borderId="1" xfId="1" applyFont="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25101</xdr:colOff>
      <xdr:row>15</xdr:row>
      <xdr:rowOff>102795</xdr:rowOff>
    </xdr:from>
    <xdr:to>
      <xdr:col>15</xdr:col>
      <xdr:colOff>376518</xdr:colOff>
      <xdr:row>20</xdr:row>
      <xdr:rowOff>100853</xdr:rowOff>
    </xdr:to>
    <xdr:sp macro="" textlink="">
      <xdr:nvSpPr>
        <xdr:cNvPr id="2" name="テキスト ボックス 1">
          <a:extLst>
            <a:ext uri="{FF2B5EF4-FFF2-40B4-BE49-F238E27FC236}">
              <a16:creationId xmlns:a16="http://schemas.microsoft.com/office/drawing/2014/main" id="{BE202917-6833-4C8B-89F1-0FF279992AB4}"/>
            </a:ext>
          </a:extLst>
        </xdr:cNvPr>
        <xdr:cNvSpPr txBox="1"/>
      </xdr:nvSpPr>
      <xdr:spPr>
        <a:xfrm>
          <a:off x="249219" y="2456030"/>
          <a:ext cx="9674711" cy="78247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システム補機として、倉庫内（室内）機、冷却塔、冷却水ポンプ、</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次冷媒ポンプ、デフロスト機器などがあるが、プロジェクトとしてリファレンスより消費電力が小さくなるのであれば、保守的に考え補機の消費電力は無視して可である。</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4</xdr:col>
      <xdr:colOff>573741</xdr:colOff>
      <xdr:row>45</xdr:row>
      <xdr:rowOff>161364</xdr:rowOff>
    </xdr:from>
    <xdr:to>
      <xdr:col>11</xdr:col>
      <xdr:colOff>546847</xdr:colOff>
      <xdr:row>47</xdr:row>
      <xdr:rowOff>35858</xdr:rowOff>
    </xdr:to>
    <xdr:sp macro="" textlink="">
      <xdr:nvSpPr>
        <xdr:cNvPr id="5" name="テキスト ボックス 4">
          <a:extLst>
            <a:ext uri="{FF2B5EF4-FFF2-40B4-BE49-F238E27FC236}">
              <a16:creationId xmlns:a16="http://schemas.microsoft.com/office/drawing/2014/main" id="{DFDBA3D9-02EE-4175-B03A-976E163CC45E}"/>
            </a:ext>
          </a:extLst>
        </xdr:cNvPr>
        <xdr:cNvSpPr txBox="1"/>
      </xdr:nvSpPr>
      <xdr:spPr>
        <a:xfrm>
          <a:off x="2393576" y="7996517"/>
          <a:ext cx="4240306" cy="215153"/>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導入する設備の仕様が同一仕様でない場合、別々に算出し合計すること</a:t>
          </a:r>
        </a:p>
      </xdr:txBody>
    </xdr:sp>
    <xdr:clientData/>
  </xdr:twoCellAnchor>
  <xdr:twoCellAnchor>
    <xdr:from>
      <xdr:col>7</xdr:col>
      <xdr:colOff>19050</xdr:colOff>
      <xdr:row>8</xdr:row>
      <xdr:rowOff>19050</xdr:rowOff>
    </xdr:from>
    <xdr:to>
      <xdr:col>14</xdr:col>
      <xdr:colOff>457203</xdr:colOff>
      <xdr:row>11</xdr:row>
      <xdr:rowOff>73024</xdr:rowOff>
    </xdr:to>
    <xdr:sp macro="" textlink="">
      <xdr:nvSpPr>
        <xdr:cNvPr id="3" name="正方形/長方形 2">
          <a:extLst>
            <a:ext uri="{FF2B5EF4-FFF2-40B4-BE49-F238E27FC236}">
              <a16:creationId xmlns:a16="http://schemas.microsoft.com/office/drawing/2014/main" id="{55BFB6A3-AA14-4C75-A6DB-C5B1EC5BBE40}"/>
            </a:ext>
          </a:extLst>
        </xdr:cNvPr>
        <xdr:cNvSpPr/>
      </xdr:nvSpPr>
      <xdr:spPr>
        <a:xfrm>
          <a:off x="4114800" y="13811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25101</xdr:colOff>
      <xdr:row>15</xdr:row>
      <xdr:rowOff>102795</xdr:rowOff>
    </xdr:from>
    <xdr:to>
      <xdr:col>15</xdr:col>
      <xdr:colOff>376518</xdr:colOff>
      <xdr:row>20</xdr:row>
      <xdr:rowOff>134471</xdr:rowOff>
    </xdr:to>
    <xdr:sp macro="" textlink="">
      <xdr:nvSpPr>
        <xdr:cNvPr id="2" name="テキスト ボックス 1">
          <a:extLst>
            <a:ext uri="{FF2B5EF4-FFF2-40B4-BE49-F238E27FC236}">
              <a16:creationId xmlns:a16="http://schemas.microsoft.com/office/drawing/2014/main" id="{6A4A4BAD-3325-4FF7-AE0E-BBFC193DBE1E}"/>
            </a:ext>
          </a:extLst>
        </xdr:cNvPr>
        <xdr:cNvSpPr txBox="1"/>
      </xdr:nvSpPr>
      <xdr:spPr>
        <a:xfrm>
          <a:off x="249219" y="2456030"/>
          <a:ext cx="9674711" cy="816088"/>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システム補機として、倉庫内（室内）機、冷却塔、冷却水ポンプ、</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次冷媒ポンプ、デフロスト機器などがあるが、プロジェクトとしてリファレンスより消費電力が小さくなるのであれば、保守的に考え補機の消費電力は無視して可である。</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4</xdr:col>
      <xdr:colOff>573741</xdr:colOff>
      <xdr:row>45</xdr:row>
      <xdr:rowOff>161365</xdr:rowOff>
    </xdr:from>
    <xdr:to>
      <xdr:col>11</xdr:col>
      <xdr:colOff>546847</xdr:colOff>
      <xdr:row>47</xdr:row>
      <xdr:rowOff>35859</xdr:rowOff>
    </xdr:to>
    <xdr:sp macro="" textlink="">
      <xdr:nvSpPr>
        <xdr:cNvPr id="3" name="テキスト ボックス 2">
          <a:extLst>
            <a:ext uri="{FF2B5EF4-FFF2-40B4-BE49-F238E27FC236}">
              <a16:creationId xmlns:a16="http://schemas.microsoft.com/office/drawing/2014/main" id="{D082FA06-5B74-4956-9695-3DE6E84FC73B}"/>
            </a:ext>
          </a:extLst>
        </xdr:cNvPr>
        <xdr:cNvSpPr txBox="1"/>
      </xdr:nvSpPr>
      <xdr:spPr>
        <a:xfrm>
          <a:off x="2393576" y="7996518"/>
          <a:ext cx="4240306" cy="215153"/>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導入する設備の仕様が同一仕様でない場合、別々に算出し合計すること</a:t>
          </a:r>
        </a:p>
      </xdr:txBody>
    </xdr:sp>
    <xdr:clientData/>
  </xdr:twoCellAnchor>
  <xdr:twoCellAnchor>
    <xdr:from>
      <xdr:col>7</xdr:col>
      <xdr:colOff>9525</xdr:colOff>
      <xdr:row>8</xdr:row>
      <xdr:rowOff>47625</xdr:rowOff>
    </xdr:from>
    <xdr:to>
      <xdr:col>14</xdr:col>
      <xdr:colOff>447678</xdr:colOff>
      <xdr:row>11</xdr:row>
      <xdr:rowOff>101599</xdr:rowOff>
    </xdr:to>
    <xdr:sp macro="" textlink="">
      <xdr:nvSpPr>
        <xdr:cNvPr id="4" name="正方形/長方形 3">
          <a:extLst>
            <a:ext uri="{FF2B5EF4-FFF2-40B4-BE49-F238E27FC236}">
              <a16:creationId xmlns:a16="http://schemas.microsoft.com/office/drawing/2014/main" id="{B9B526E6-FE59-4465-AC62-AA362A7D728E}"/>
            </a:ext>
          </a:extLst>
        </xdr:cNvPr>
        <xdr:cNvSpPr/>
      </xdr:nvSpPr>
      <xdr:spPr>
        <a:xfrm>
          <a:off x="4105275" y="14287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25101</xdr:colOff>
      <xdr:row>17</xdr:row>
      <xdr:rowOff>102795</xdr:rowOff>
    </xdr:from>
    <xdr:to>
      <xdr:col>15</xdr:col>
      <xdr:colOff>376518</xdr:colOff>
      <xdr:row>22</xdr:row>
      <xdr:rowOff>134471</xdr:rowOff>
    </xdr:to>
    <xdr:sp macro="" textlink="">
      <xdr:nvSpPr>
        <xdr:cNvPr id="2" name="テキスト ボックス 1">
          <a:extLst>
            <a:ext uri="{FF2B5EF4-FFF2-40B4-BE49-F238E27FC236}">
              <a16:creationId xmlns:a16="http://schemas.microsoft.com/office/drawing/2014/main" id="{B497E5BF-219C-4282-910A-934994589378}"/>
            </a:ext>
          </a:extLst>
        </xdr:cNvPr>
        <xdr:cNvSpPr txBox="1"/>
      </xdr:nvSpPr>
      <xdr:spPr>
        <a:xfrm>
          <a:off x="253701" y="2531670"/>
          <a:ext cx="9704967" cy="841301"/>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システム補機として、倉庫内（室内）機、冷却塔、冷却水ポンプ、</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次冷媒ポンプ、デフロスト機器などがあるが、プロジェクトとしてリファレンスより消費電力が小さくなるのであれば、保守的に考え補機の消費電力は無視して可である。</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4</xdr:col>
      <xdr:colOff>573741</xdr:colOff>
      <xdr:row>47</xdr:row>
      <xdr:rowOff>161365</xdr:rowOff>
    </xdr:from>
    <xdr:to>
      <xdr:col>11</xdr:col>
      <xdr:colOff>546847</xdr:colOff>
      <xdr:row>49</xdr:row>
      <xdr:rowOff>35859</xdr:rowOff>
    </xdr:to>
    <xdr:sp macro="" textlink="">
      <xdr:nvSpPr>
        <xdr:cNvPr id="3" name="テキスト ボックス 2">
          <a:extLst>
            <a:ext uri="{FF2B5EF4-FFF2-40B4-BE49-F238E27FC236}">
              <a16:creationId xmlns:a16="http://schemas.microsoft.com/office/drawing/2014/main" id="{30EC41F4-4210-4EEA-809E-942A07089B82}"/>
            </a:ext>
          </a:extLst>
        </xdr:cNvPr>
        <xdr:cNvSpPr txBox="1"/>
      </xdr:nvSpPr>
      <xdr:spPr>
        <a:xfrm>
          <a:off x="2612091" y="7467040"/>
          <a:ext cx="4773706" cy="207869"/>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導入する設備の仕様が同一仕様でない場合、別々に算出し合計すること</a:t>
          </a:r>
        </a:p>
      </xdr:txBody>
    </xdr:sp>
    <xdr:clientData/>
  </xdr:twoCellAnchor>
  <xdr:twoCellAnchor>
    <xdr:from>
      <xdr:col>9</xdr:col>
      <xdr:colOff>295275</xdr:colOff>
      <xdr:row>0</xdr:row>
      <xdr:rowOff>152399</xdr:rowOff>
    </xdr:from>
    <xdr:to>
      <xdr:col>17</xdr:col>
      <xdr:colOff>180975</xdr:colOff>
      <xdr:row>4</xdr:row>
      <xdr:rowOff>9525</xdr:rowOff>
    </xdr:to>
    <xdr:sp macro="" textlink="">
      <xdr:nvSpPr>
        <xdr:cNvPr id="5" name="テキスト ボックス 4">
          <a:extLst>
            <a:ext uri="{FF2B5EF4-FFF2-40B4-BE49-F238E27FC236}">
              <a16:creationId xmlns:a16="http://schemas.microsoft.com/office/drawing/2014/main" id="{FEA36CA4-A1A7-4E8B-B7BB-20EFE393888F}"/>
            </a:ext>
          </a:extLst>
        </xdr:cNvPr>
        <xdr:cNvSpPr txBox="1"/>
      </xdr:nvSpPr>
      <xdr:spPr>
        <a:xfrm>
          <a:off x="5762625" y="152399"/>
          <a:ext cx="5772150" cy="762001"/>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0</xdr:colOff>
      <xdr:row>10</xdr:row>
      <xdr:rowOff>0</xdr:rowOff>
    </xdr:from>
    <xdr:to>
      <xdr:col>14</xdr:col>
      <xdr:colOff>438153</xdr:colOff>
      <xdr:row>13</xdr:row>
      <xdr:rowOff>53974</xdr:rowOff>
    </xdr:to>
    <xdr:sp macro="" textlink="">
      <xdr:nvSpPr>
        <xdr:cNvPr id="4" name="正方形/長方形 3">
          <a:extLst>
            <a:ext uri="{FF2B5EF4-FFF2-40B4-BE49-F238E27FC236}">
              <a16:creationId xmlns:a16="http://schemas.microsoft.com/office/drawing/2014/main" id="{54357BA8-E883-4F0F-BFED-301509CAB39F}"/>
            </a:ext>
          </a:extLst>
        </xdr:cNvPr>
        <xdr:cNvSpPr/>
      </xdr:nvSpPr>
      <xdr:spPr>
        <a:xfrm>
          <a:off x="4095750" y="18764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8D02-36D8-4880-B2DF-4961D06D8D18}">
  <dimension ref="B2:R53"/>
  <sheetViews>
    <sheetView tabSelected="1" view="pageBreakPreview" zoomScaleNormal="85" zoomScaleSheetLayoutView="100" workbookViewId="0">
      <selection activeCell="M25" sqref="M25"/>
    </sheetView>
  </sheetViews>
  <sheetFormatPr defaultRowHeight="13.15" customHeight="1" x14ac:dyDescent="0.15"/>
  <cols>
    <col min="1" max="1" width="3" style="21" customWidth="1"/>
    <col min="2" max="2" width="5.75" style="21" customWidth="1"/>
    <col min="3" max="16" width="9" style="21"/>
    <col min="17" max="17" width="14.25" style="21" customWidth="1"/>
    <col min="18" max="18" width="3.5" style="21" customWidth="1"/>
    <col min="19" max="21" width="9.375" style="21" customWidth="1"/>
    <col min="22" max="16384" width="9" style="21"/>
  </cols>
  <sheetData>
    <row r="2" spans="2:17" s="2" customFormat="1" ht="18" customHeight="1" x14ac:dyDescent="0.15">
      <c r="B2" s="27" t="s">
        <v>73</v>
      </c>
      <c r="C2" s="28"/>
      <c r="D2" s="28"/>
      <c r="E2" s="28"/>
      <c r="F2" s="28"/>
      <c r="G2" s="28"/>
      <c r="H2" s="28"/>
      <c r="I2" s="28"/>
      <c r="J2" s="28"/>
      <c r="K2" s="28"/>
    </row>
    <row r="3" spans="2:17" s="2" customFormat="1" ht="13.15" customHeight="1" x14ac:dyDescent="0.15"/>
    <row r="4" spans="2:17" s="2" customFormat="1" ht="13.15" customHeight="1" x14ac:dyDescent="0.15">
      <c r="B4" s="39" t="s">
        <v>33</v>
      </c>
      <c r="C4" s="39"/>
      <c r="D4" s="39"/>
      <c r="E4" s="40"/>
      <c r="F4" s="41"/>
      <c r="G4" s="41"/>
      <c r="H4" s="41"/>
      <c r="I4" s="41"/>
      <c r="J4" s="41"/>
      <c r="K4" s="41"/>
      <c r="L4" s="41"/>
      <c r="M4" s="41"/>
      <c r="N4" s="41"/>
      <c r="P4" s="4"/>
      <c r="Q4" s="5" t="s">
        <v>42</v>
      </c>
    </row>
    <row r="5" spans="2:17" s="2" customFormat="1" ht="13.15" customHeight="1" x14ac:dyDescent="0.15">
      <c r="B5" s="42" t="s">
        <v>34</v>
      </c>
      <c r="C5" s="42"/>
      <c r="D5" s="3" t="s">
        <v>35</v>
      </c>
      <c r="E5" s="40"/>
      <c r="F5" s="40"/>
      <c r="G5" s="40"/>
      <c r="H5" s="40"/>
      <c r="I5" s="40"/>
      <c r="J5" s="40"/>
      <c r="K5" s="40"/>
      <c r="L5" s="40"/>
      <c r="M5" s="40"/>
      <c r="N5" s="40"/>
      <c r="P5" s="29"/>
      <c r="Q5" s="6" t="s">
        <v>43</v>
      </c>
    </row>
    <row r="6" spans="2:17" s="2" customFormat="1" ht="13.15" customHeight="1" x14ac:dyDescent="0.15">
      <c r="B6" s="42"/>
      <c r="C6" s="42"/>
      <c r="D6" s="3" t="s">
        <v>36</v>
      </c>
      <c r="E6" s="43" t="s">
        <v>44</v>
      </c>
      <c r="F6" s="44"/>
      <c r="G6" s="45"/>
      <c r="H6" s="8" t="s">
        <v>37</v>
      </c>
      <c r="I6" s="44" t="s">
        <v>45</v>
      </c>
      <c r="J6" s="44"/>
      <c r="K6" s="45"/>
      <c r="L6" s="8" t="s">
        <v>46</v>
      </c>
      <c r="M6" s="7">
        <v>700</v>
      </c>
      <c r="N6" s="9" t="s">
        <v>47</v>
      </c>
    </row>
    <row r="7" spans="2:17" s="2" customFormat="1" ht="13.15" customHeight="1" x14ac:dyDescent="0.15">
      <c r="B7" s="33" t="s">
        <v>38</v>
      </c>
      <c r="C7" s="33"/>
      <c r="D7" s="33"/>
      <c r="E7" s="34" t="s">
        <v>54</v>
      </c>
      <c r="F7" s="35"/>
      <c r="G7" s="35"/>
      <c r="H7" s="35"/>
      <c r="I7" s="35"/>
      <c r="J7" s="35"/>
      <c r="K7" s="35"/>
      <c r="L7" s="35"/>
      <c r="M7" s="35"/>
      <c r="N7" s="35"/>
    </row>
    <row r="8" spans="2:17" s="11" customFormat="1" ht="13.15" customHeight="1" x14ac:dyDescent="0.15">
      <c r="B8" s="10"/>
    </row>
    <row r="9" spans="2:17" s="11" customFormat="1" ht="13.15" customHeight="1" x14ac:dyDescent="0.15">
      <c r="B9" s="10" t="s">
        <v>59</v>
      </c>
      <c r="J9" s="12"/>
      <c r="P9" s="12"/>
      <c r="Q9" s="13"/>
    </row>
    <row r="10" spans="2:17" s="11" customFormat="1" ht="13.15" customHeight="1" x14ac:dyDescent="0.15">
      <c r="B10" s="14" t="s">
        <v>2</v>
      </c>
      <c r="C10" s="11" t="s">
        <v>0</v>
      </c>
      <c r="P10" s="12" t="s">
        <v>1</v>
      </c>
      <c r="Q10" s="30">
        <f>ROUNDDOWN((Q28-Q38),0)</f>
        <v>58</v>
      </c>
    </row>
    <row r="11" spans="2:17" s="11" customFormat="1" ht="13.15" customHeight="1" x14ac:dyDescent="0.15">
      <c r="B11" s="14"/>
      <c r="C11" s="11" t="s">
        <v>3</v>
      </c>
      <c r="P11" s="12"/>
      <c r="Q11" s="15"/>
    </row>
    <row r="12" spans="2:17" s="11" customFormat="1" ht="13.15" customHeight="1" x14ac:dyDescent="0.15">
      <c r="B12" s="14" t="s">
        <v>4</v>
      </c>
      <c r="C12" s="11" t="s">
        <v>5</v>
      </c>
      <c r="P12" s="12" t="s">
        <v>1</v>
      </c>
      <c r="Q12" s="31">
        <f>Q28</f>
        <v>294.64615384615388</v>
      </c>
    </row>
    <row r="13" spans="2:17" s="11" customFormat="1" ht="13.15" customHeight="1" x14ac:dyDescent="0.15">
      <c r="B13" s="14" t="s">
        <v>6</v>
      </c>
      <c r="C13" s="11" t="s">
        <v>7</v>
      </c>
      <c r="P13" s="12" t="s">
        <v>1</v>
      </c>
      <c r="Q13" s="31">
        <f>Q38</f>
        <v>235.71692307692308</v>
      </c>
    </row>
    <row r="14" spans="2:17" s="11" customFormat="1" ht="13.15" customHeight="1" x14ac:dyDescent="0.15">
      <c r="B14" s="14"/>
      <c r="P14" s="12"/>
    </row>
    <row r="15" spans="2:17" s="11" customFormat="1" ht="13.15" customHeight="1" x14ac:dyDescent="0.15">
      <c r="B15" s="10" t="s">
        <v>57</v>
      </c>
      <c r="P15" s="12"/>
    </row>
    <row r="16" spans="2:17" s="11" customFormat="1" ht="13.15" customHeight="1" x14ac:dyDescent="0.15">
      <c r="B16" s="10"/>
      <c r="P16" s="12"/>
    </row>
    <row r="17" spans="2:18" s="11" customFormat="1" ht="13.15" customHeight="1" x14ac:dyDescent="0.15">
      <c r="B17" s="10"/>
      <c r="P17" s="12"/>
    </row>
    <row r="18" spans="2:18" s="11" customFormat="1" ht="13.15" customHeight="1" x14ac:dyDescent="0.15">
      <c r="B18" s="14"/>
      <c r="P18" s="12"/>
      <c r="R18" s="16"/>
    </row>
    <row r="19" spans="2:18" s="11" customFormat="1" ht="13.15" customHeight="1" x14ac:dyDescent="0.15">
      <c r="B19" s="14"/>
      <c r="P19" s="12"/>
      <c r="R19" s="16"/>
    </row>
    <row r="20" spans="2:18" s="11" customFormat="1" ht="13.15" customHeight="1" x14ac:dyDescent="0.15">
      <c r="B20" s="14"/>
      <c r="P20" s="12"/>
      <c r="R20" s="16"/>
    </row>
    <row r="21" spans="2:18" s="11" customFormat="1" ht="13.15" customHeight="1" x14ac:dyDescent="0.15">
      <c r="B21" s="14"/>
      <c r="P21" s="12"/>
      <c r="R21" s="16"/>
    </row>
    <row r="22" spans="2:18" s="11" customFormat="1" ht="13.15" customHeight="1" x14ac:dyDescent="0.15">
      <c r="B22" s="14" t="s">
        <v>25</v>
      </c>
      <c r="C22" s="11" t="s">
        <v>12</v>
      </c>
      <c r="F22" s="11" t="s">
        <v>13</v>
      </c>
      <c r="P22" s="12"/>
      <c r="R22" s="16"/>
    </row>
    <row r="23" spans="2:18" s="11" customFormat="1" ht="13.15" customHeight="1" x14ac:dyDescent="0.15">
      <c r="B23" s="14"/>
      <c r="C23" s="11" t="s">
        <v>14</v>
      </c>
      <c r="P23" s="12" t="s">
        <v>13</v>
      </c>
      <c r="Q23" s="31">
        <f>(Q24*Q25/1000)</f>
        <v>2736</v>
      </c>
      <c r="R23" s="16"/>
    </row>
    <row r="24" spans="2:18" s="11" customFormat="1" ht="13.15" customHeight="1" x14ac:dyDescent="0.15">
      <c r="B24" s="14"/>
      <c r="C24" s="14" t="s">
        <v>50</v>
      </c>
      <c r="P24" s="12" t="s">
        <v>51</v>
      </c>
      <c r="Q24" s="17">
        <v>380</v>
      </c>
    </row>
    <row r="25" spans="2:18" s="11" customFormat="1" ht="13.15" customHeight="1" x14ac:dyDescent="0.15">
      <c r="B25" s="14"/>
      <c r="C25" s="14" t="s">
        <v>52</v>
      </c>
      <c r="P25" s="12" t="s">
        <v>53</v>
      </c>
      <c r="Q25" s="17">
        <v>7200</v>
      </c>
      <c r="R25" s="16"/>
    </row>
    <row r="26" spans="2:18" s="11" customFormat="1" ht="13.15" customHeight="1" x14ac:dyDescent="0.15">
      <c r="B26" s="14"/>
      <c r="P26" s="12"/>
    </row>
    <row r="27" spans="2:18" s="11" customFormat="1" ht="13.15" customHeight="1" x14ac:dyDescent="0.15">
      <c r="B27" s="10" t="s">
        <v>8</v>
      </c>
      <c r="P27" s="12"/>
    </row>
    <row r="28" spans="2:18" s="11" customFormat="1" ht="13.15" customHeight="1" x14ac:dyDescent="0.15">
      <c r="B28" s="14"/>
      <c r="C28" s="11" t="s">
        <v>18</v>
      </c>
      <c r="P28" s="12" t="s">
        <v>1</v>
      </c>
      <c r="Q28" s="31">
        <f>(Q29*Q33)</f>
        <v>294.64615384615388</v>
      </c>
    </row>
    <row r="29" spans="2:18" s="11" customFormat="1" ht="13.15" customHeight="1" x14ac:dyDescent="0.15">
      <c r="B29" s="14"/>
      <c r="C29" s="11" t="s">
        <v>72</v>
      </c>
      <c r="P29" s="12" t="s">
        <v>13</v>
      </c>
      <c r="Q29" s="31">
        <f>(Q23/Q31+Q32)</f>
        <v>526.15384615384619</v>
      </c>
      <c r="R29" s="16"/>
    </row>
    <row r="30" spans="2:18" s="11" customFormat="1" ht="13.15" customHeight="1" x14ac:dyDescent="0.15">
      <c r="B30" s="14" t="s">
        <v>19</v>
      </c>
      <c r="C30" s="11" t="s">
        <v>20</v>
      </c>
      <c r="P30" s="18"/>
    </row>
    <row r="31" spans="2:18" s="11" customFormat="1" ht="13.15" customHeight="1" x14ac:dyDescent="0.15">
      <c r="B31" s="14" t="s">
        <v>15</v>
      </c>
      <c r="C31" s="11" t="s">
        <v>16</v>
      </c>
      <c r="N31" s="12"/>
      <c r="P31" s="12"/>
      <c r="Q31" s="19">
        <v>5.2</v>
      </c>
      <c r="R31" s="16"/>
    </row>
    <row r="32" spans="2:18" ht="13.5" x14ac:dyDescent="0.15">
      <c r="B32" s="14" t="s">
        <v>40</v>
      </c>
      <c r="C32" s="20" t="s">
        <v>55</v>
      </c>
      <c r="D32" s="11"/>
      <c r="E32" s="11"/>
      <c r="F32" s="11"/>
      <c r="G32" s="11"/>
      <c r="H32" s="11"/>
      <c r="I32" s="11"/>
      <c r="P32" s="12" t="s">
        <v>13</v>
      </c>
      <c r="Q32" s="22"/>
    </row>
    <row r="33" spans="2:18" s="11" customFormat="1" ht="13.15" customHeight="1" x14ac:dyDescent="0.15">
      <c r="B33" s="14" t="s">
        <v>17</v>
      </c>
      <c r="C33" s="11" t="s">
        <v>9</v>
      </c>
      <c r="N33" s="12"/>
      <c r="P33" s="12" t="s">
        <v>10</v>
      </c>
      <c r="Q33" s="23">
        <v>0.56000000000000005</v>
      </c>
      <c r="R33" s="16"/>
    </row>
    <row r="34" spans="2:18" s="11" customFormat="1" ht="13.15" customHeight="1" x14ac:dyDescent="0.15">
      <c r="B34" s="14"/>
      <c r="C34" s="12" t="s">
        <v>39</v>
      </c>
      <c r="D34" s="36" t="s">
        <v>58</v>
      </c>
      <c r="E34" s="37"/>
      <c r="F34" s="37"/>
      <c r="G34" s="37"/>
      <c r="H34" s="37"/>
      <c r="I34" s="38"/>
      <c r="P34" s="12"/>
    </row>
    <row r="35" spans="2:18" s="11" customFormat="1" ht="13.15" customHeight="1" x14ac:dyDescent="0.15">
      <c r="B35" s="14"/>
      <c r="P35" s="12"/>
    </row>
    <row r="36" spans="2:18" s="11" customFormat="1" ht="13.15" customHeight="1" x14ac:dyDescent="0.15">
      <c r="B36" s="14"/>
      <c r="P36" s="12"/>
    </row>
    <row r="37" spans="2:18" s="11" customFormat="1" ht="13.15" customHeight="1" x14ac:dyDescent="0.15">
      <c r="B37" s="10" t="s">
        <v>11</v>
      </c>
      <c r="P37" s="12"/>
    </row>
    <row r="38" spans="2:18" s="11" customFormat="1" ht="13.15" customHeight="1" x14ac:dyDescent="0.15">
      <c r="B38" s="14"/>
      <c r="C38" s="11" t="s">
        <v>48</v>
      </c>
      <c r="P38" s="12" t="s">
        <v>1</v>
      </c>
      <c r="Q38" s="31">
        <f>(Q40*Q44)</f>
        <v>235.71692307692308</v>
      </c>
    </row>
    <row r="39" spans="2:18" s="11" customFormat="1" ht="13.15" customHeight="1" x14ac:dyDescent="0.15">
      <c r="P39" s="12"/>
    </row>
    <row r="40" spans="2:18" s="11" customFormat="1" ht="13.15" customHeight="1" x14ac:dyDescent="0.15">
      <c r="B40" s="14" t="s">
        <v>21</v>
      </c>
      <c r="C40" s="11" t="s">
        <v>23</v>
      </c>
      <c r="P40" s="12" t="s">
        <v>13</v>
      </c>
      <c r="Q40" s="31">
        <f>(Q23/Q42+Q43)</f>
        <v>420.92307692307691</v>
      </c>
    </row>
    <row r="41" spans="2:18" s="11" customFormat="1" ht="13.15" customHeight="1" x14ac:dyDescent="0.15">
      <c r="B41" s="14"/>
      <c r="P41" s="12"/>
    </row>
    <row r="42" spans="2:18" ht="13.15" customHeight="1" x14ac:dyDescent="0.15">
      <c r="B42" s="14" t="s">
        <v>22</v>
      </c>
      <c r="C42" s="11" t="s">
        <v>24</v>
      </c>
      <c r="D42" s="11"/>
      <c r="E42" s="11"/>
      <c r="F42" s="11"/>
      <c r="G42" s="11"/>
      <c r="H42" s="11"/>
      <c r="I42" s="11"/>
      <c r="J42" s="11"/>
      <c r="K42" s="11"/>
      <c r="L42" s="11"/>
      <c r="M42" s="11"/>
      <c r="N42" s="11"/>
      <c r="O42" s="11"/>
      <c r="P42" s="18"/>
      <c r="Q42" s="19">
        <v>6.5</v>
      </c>
    </row>
    <row r="43" spans="2:18" ht="13.5" x14ac:dyDescent="0.15">
      <c r="B43" s="14" t="s">
        <v>41</v>
      </c>
      <c r="C43" s="20" t="s">
        <v>56</v>
      </c>
      <c r="D43" s="11"/>
      <c r="E43" s="11"/>
      <c r="F43" s="11"/>
      <c r="G43" s="11"/>
      <c r="H43" s="11"/>
      <c r="I43" s="11"/>
      <c r="P43" s="12" t="s">
        <v>13</v>
      </c>
      <c r="Q43" s="22"/>
    </row>
    <row r="44" spans="2:18" s="11" customFormat="1" ht="13.15" customHeight="1" x14ac:dyDescent="0.15">
      <c r="B44" s="14" t="s">
        <v>17</v>
      </c>
      <c r="C44" s="11" t="s">
        <v>9</v>
      </c>
      <c r="N44" s="12"/>
      <c r="P44" s="12" t="s">
        <v>10</v>
      </c>
      <c r="Q44" s="23">
        <v>0.56000000000000005</v>
      </c>
      <c r="R44" s="16"/>
    </row>
    <row r="45" spans="2:18" s="11" customFormat="1" ht="13.15" customHeight="1" x14ac:dyDescent="0.15">
      <c r="B45" s="14"/>
      <c r="C45" s="12" t="s">
        <v>39</v>
      </c>
      <c r="D45" s="36" t="s">
        <v>58</v>
      </c>
      <c r="E45" s="37"/>
      <c r="F45" s="37"/>
      <c r="G45" s="37"/>
      <c r="H45" s="37"/>
      <c r="I45" s="38"/>
      <c r="P45" s="12"/>
    </row>
    <row r="46" spans="2:18" s="11" customFormat="1" ht="13.15" customHeight="1" x14ac:dyDescent="0.15">
      <c r="B46" s="14"/>
      <c r="P46" s="12"/>
    </row>
    <row r="47" spans="2:18" ht="13.5" x14ac:dyDescent="0.15">
      <c r="B47" s="14" t="s">
        <v>26</v>
      </c>
      <c r="C47" s="11"/>
      <c r="D47" s="11"/>
      <c r="E47" s="11"/>
      <c r="F47" s="11"/>
      <c r="G47" s="11"/>
      <c r="H47" s="11"/>
      <c r="I47" s="11"/>
    </row>
    <row r="48" spans="2:18" ht="13.5" x14ac:dyDescent="0.15">
      <c r="B48" s="12" t="s">
        <v>27</v>
      </c>
      <c r="C48" s="11" t="s">
        <v>28</v>
      </c>
      <c r="D48" s="11"/>
      <c r="E48" s="11"/>
      <c r="F48" s="11"/>
      <c r="G48" s="11"/>
      <c r="H48" s="11"/>
      <c r="I48" s="11"/>
      <c r="P48" s="24" t="s">
        <v>1</v>
      </c>
      <c r="Q48" s="32">
        <f>Q10*Q50</f>
        <v>116</v>
      </c>
    </row>
    <row r="49" spans="2:18" ht="13.5" x14ac:dyDescent="0.15">
      <c r="B49" s="12" t="s">
        <v>29</v>
      </c>
      <c r="C49" s="11" t="s">
        <v>32</v>
      </c>
      <c r="D49" s="11"/>
      <c r="E49" s="11"/>
      <c r="F49" s="11"/>
      <c r="G49" s="11"/>
      <c r="H49" s="11"/>
      <c r="I49" s="11"/>
      <c r="Q49" s="25" t="s">
        <v>49</v>
      </c>
    </row>
    <row r="50" spans="2:18" ht="13.5" x14ac:dyDescent="0.15">
      <c r="B50" s="12" t="s">
        <v>30</v>
      </c>
      <c r="C50" s="11" t="s">
        <v>31</v>
      </c>
      <c r="D50" s="11"/>
      <c r="E50" s="11"/>
      <c r="F50" s="11"/>
      <c r="G50" s="11"/>
      <c r="H50" s="11"/>
      <c r="I50" s="11"/>
      <c r="Q50" s="22">
        <v>2</v>
      </c>
    </row>
    <row r="51" spans="2:18" s="11" customFormat="1" ht="13.15" customHeight="1" x14ac:dyDescent="0.15">
      <c r="B51" s="14"/>
      <c r="P51" s="12"/>
    </row>
    <row r="52" spans="2:18" ht="13.15" customHeight="1" x14ac:dyDescent="0.15">
      <c r="B52" s="11"/>
      <c r="C52" s="11"/>
      <c r="D52" s="11"/>
      <c r="E52" s="11"/>
      <c r="F52" s="11"/>
      <c r="G52" s="11"/>
      <c r="H52" s="11"/>
      <c r="I52" s="11"/>
      <c r="J52" s="11"/>
      <c r="K52" s="11"/>
      <c r="L52" s="11"/>
      <c r="M52" s="11"/>
      <c r="N52" s="26"/>
      <c r="O52" s="11"/>
      <c r="P52" s="12"/>
      <c r="Q52" s="11"/>
      <c r="R52" s="11"/>
    </row>
    <row r="53" spans="2:18" ht="13.15" customHeight="1" x14ac:dyDescent="0.15">
      <c r="O53" s="11"/>
      <c r="P53" s="12"/>
      <c r="Q53" s="11"/>
      <c r="R53" s="11"/>
    </row>
  </sheetData>
  <sheetProtection algorithmName="SHA-512" hashValue="eDlaraoQq2QaoOe0FppHBmz0RBDEEsOVlKgPEqdqM3Ioa/8p0axKUD+HDTCZAo30l5OrOcgEytAU+Bgrf3hLiQ==" saltValue="a5dTsojkHt4FOPnN3/0/AQ==" spinCount="100000" sheet="1" objects="1" scenarios="1"/>
  <mergeCells count="10">
    <mergeCell ref="B7:D7"/>
    <mergeCell ref="E7:N7"/>
    <mergeCell ref="D34:I34"/>
    <mergeCell ref="D45:I45"/>
    <mergeCell ref="B4:D4"/>
    <mergeCell ref="E4:N4"/>
    <mergeCell ref="B5:C6"/>
    <mergeCell ref="E5:N5"/>
    <mergeCell ref="E6:G6"/>
    <mergeCell ref="I6:K6"/>
  </mergeCells>
  <phoneticPr fontId="1"/>
  <printOptions horizont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AC1A-AF52-42C3-A7DE-5577A4C3C1C8}">
  <dimension ref="B2:R53"/>
  <sheetViews>
    <sheetView view="pageBreakPreview" zoomScaleNormal="85" zoomScaleSheetLayoutView="100" workbookViewId="0">
      <selection activeCell="B2" sqref="B2"/>
    </sheetView>
  </sheetViews>
  <sheetFormatPr defaultRowHeight="13.15" customHeight="1" x14ac:dyDescent="0.15"/>
  <cols>
    <col min="1" max="1" width="3" style="21" customWidth="1"/>
    <col min="2" max="2" width="5.75" style="21" customWidth="1"/>
    <col min="3" max="16" width="9" style="21"/>
    <col min="17" max="17" width="14.25" style="21" customWidth="1"/>
    <col min="18" max="18" width="3.5" style="21" customWidth="1"/>
    <col min="19" max="21" width="9.375" style="21" customWidth="1"/>
    <col min="22" max="16384" width="9" style="21"/>
  </cols>
  <sheetData>
    <row r="2" spans="2:17" s="2" customFormat="1" ht="19.5" customHeight="1" x14ac:dyDescent="0.15">
      <c r="B2" s="27" t="s">
        <v>74</v>
      </c>
      <c r="C2" s="28"/>
      <c r="D2" s="28"/>
      <c r="E2" s="28"/>
      <c r="F2" s="28"/>
      <c r="G2" s="28"/>
      <c r="H2" s="28"/>
      <c r="I2" s="28"/>
      <c r="J2" s="28"/>
    </row>
    <row r="3" spans="2:17" s="2" customFormat="1" ht="13.15" customHeight="1" x14ac:dyDescent="0.15"/>
    <row r="4" spans="2:17" s="2" customFormat="1" ht="13.15" customHeight="1" x14ac:dyDescent="0.15">
      <c r="B4" s="39" t="s">
        <v>33</v>
      </c>
      <c r="C4" s="39"/>
      <c r="D4" s="39"/>
      <c r="E4" s="40"/>
      <c r="F4" s="41"/>
      <c r="G4" s="41"/>
      <c r="H4" s="41"/>
      <c r="I4" s="41"/>
      <c r="J4" s="41"/>
      <c r="K4" s="41"/>
      <c r="L4" s="41"/>
      <c r="M4" s="41"/>
      <c r="N4" s="41"/>
      <c r="P4" s="4"/>
      <c r="Q4" s="5" t="s">
        <v>42</v>
      </c>
    </row>
    <row r="5" spans="2:17" s="2" customFormat="1" ht="13.15" customHeight="1" x14ac:dyDescent="0.15">
      <c r="B5" s="42" t="s">
        <v>34</v>
      </c>
      <c r="C5" s="42"/>
      <c r="D5" s="3" t="s">
        <v>35</v>
      </c>
      <c r="E5" s="40"/>
      <c r="F5" s="40"/>
      <c r="G5" s="40"/>
      <c r="H5" s="40"/>
      <c r="I5" s="40"/>
      <c r="J5" s="40"/>
      <c r="K5" s="40"/>
      <c r="L5" s="40"/>
      <c r="M5" s="40"/>
      <c r="N5" s="40"/>
      <c r="P5" s="29"/>
      <c r="Q5" s="6" t="s">
        <v>43</v>
      </c>
    </row>
    <row r="6" spans="2:17" s="2" customFormat="1" ht="13.15" customHeight="1" x14ac:dyDescent="0.15">
      <c r="B6" s="42"/>
      <c r="C6" s="42"/>
      <c r="D6" s="3" t="s">
        <v>36</v>
      </c>
      <c r="E6" s="43"/>
      <c r="F6" s="44"/>
      <c r="G6" s="45"/>
      <c r="H6" s="8" t="s">
        <v>37</v>
      </c>
      <c r="I6" s="44"/>
      <c r="J6" s="44"/>
      <c r="K6" s="45"/>
      <c r="L6" s="8" t="s">
        <v>46</v>
      </c>
      <c r="M6" s="7"/>
      <c r="N6" s="9" t="s">
        <v>47</v>
      </c>
    </row>
    <row r="7" spans="2:17" s="2" customFormat="1" ht="13.15" customHeight="1" x14ac:dyDescent="0.15">
      <c r="B7" s="33" t="s">
        <v>38</v>
      </c>
      <c r="C7" s="33"/>
      <c r="D7" s="33"/>
      <c r="E7" s="34"/>
      <c r="F7" s="35"/>
      <c r="G7" s="35"/>
      <c r="H7" s="35"/>
      <c r="I7" s="35"/>
      <c r="J7" s="35"/>
      <c r="K7" s="35"/>
      <c r="L7" s="35"/>
      <c r="M7" s="35"/>
      <c r="N7" s="35"/>
    </row>
    <row r="8" spans="2:17" s="11" customFormat="1" ht="13.15" customHeight="1" x14ac:dyDescent="0.15">
      <c r="B8" s="14"/>
    </row>
    <row r="9" spans="2:17" s="11" customFormat="1" ht="13.15" customHeight="1" x14ac:dyDescent="0.15">
      <c r="B9" s="10" t="s">
        <v>59</v>
      </c>
      <c r="J9" s="12"/>
      <c r="P9" s="12"/>
      <c r="Q9" s="13"/>
    </row>
    <row r="10" spans="2:17" s="11" customFormat="1" ht="13.15" customHeight="1" x14ac:dyDescent="0.15">
      <c r="B10" s="14" t="s">
        <v>2</v>
      </c>
      <c r="C10" s="11" t="s">
        <v>0</v>
      </c>
      <c r="P10" s="12" t="s">
        <v>1</v>
      </c>
      <c r="Q10" s="30" t="e">
        <f>ROUNDDOWN((Q28-Q38),0)</f>
        <v>#DIV/0!</v>
      </c>
    </row>
    <row r="11" spans="2:17" s="11" customFormat="1" ht="13.15" customHeight="1" x14ac:dyDescent="0.15">
      <c r="B11" s="14"/>
      <c r="C11" s="11" t="s">
        <v>3</v>
      </c>
      <c r="P11" s="12"/>
      <c r="Q11" s="15"/>
    </row>
    <row r="12" spans="2:17" s="11" customFormat="1" ht="13.15" customHeight="1" x14ac:dyDescent="0.15">
      <c r="B12" s="14" t="s">
        <v>4</v>
      </c>
      <c r="C12" s="11" t="s">
        <v>5</v>
      </c>
      <c r="P12" s="12" t="s">
        <v>1</v>
      </c>
      <c r="Q12" s="31" t="e">
        <f>Q28</f>
        <v>#DIV/0!</v>
      </c>
    </row>
    <row r="13" spans="2:17" s="11" customFormat="1" ht="13.15" customHeight="1" x14ac:dyDescent="0.15">
      <c r="B13" s="14" t="s">
        <v>6</v>
      </c>
      <c r="C13" s="11" t="s">
        <v>7</v>
      </c>
      <c r="P13" s="12" t="s">
        <v>1</v>
      </c>
      <c r="Q13" s="31" t="e">
        <f>Q38</f>
        <v>#DIV/0!</v>
      </c>
    </row>
    <row r="14" spans="2:17" s="11" customFormat="1" ht="13.15" customHeight="1" x14ac:dyDescent="0.15">
      <c r="B14" s="14"/>
      <c r="P14" s="12"/>
    </row>
    <row r="15" spans="2:17" s="11" customFormat="1" ht="13.15" customHeight="1" x14ac:dyDescent="0.15">
      <c r="B15" s="10" t="s">
        <v>57</v>
      </c>
      <c r="P15" s="12"/>
    </row>
    <row r="16" spans="2:17" s="11" customFormat="1" ht="13.15" customHeight="1" x14ac:dyDescent="0.15">
      <c r="B16" s="10"/>
      <c r="P16" s="12"/>
    </row>
    <row r="17" spans="2:18" s="11" customFormat="1" ht="13.15" customHeight="1" x14ac:dyDescent="0.15">
      <c r="B17" s="10"/>
      <c r="P17" s="12"/>
    </row>
    <row r="18" spans="2:18" s="11" customFormat="1" ht="13.15" customHeight="1" x14ac:dyDescent="0.15">
      <c r="B18" s="14"/>
      <c r="P18" s="12"/>
      <c r="R18" s="16"/>
    </row>
    <row r="19" spans="2:18" s="11" customFormat="1" ht="13.15" customHeight="1" x14ac:dyDescent="0.15">
      <c r="B19" s="14"/>
      <c r="P19" s="12"/>
      <c r="R19" s="16"/>
    </row>
    <row r="20" spans="2:18" s="11" customFormat="1" ht="13.15" customHeight="1" x14ac:dyDescent="0.15">
      <c r="B20" s="14"/>
      <c r="P20" s="12"/>
      <c r="R20" s="16"/>
    </row>
    <row r="21" spans="2:18" s="11" customFormat="1" ht="13.15" customHeight="1" x14ac:dyDescent="0.15">
      <c r="B21" s="14"/>
      <c r="P21" s="12"/>
      <c r="R21" s="16"/>
    </row>
    <row r="22" spans="2:18" s="11" customFormat="1" ht="13.15" customHeight="1" x14ac:dyDescent="0.15">
      <c r="B22" s="14" t="s">
        <v>25</v>
      </c>
      <c r="C22" s="11" t="s">
        <v>12</v>
      </c>
      <c r="F22" s="11" t="s">
        <v>13</v>
      </c>
      <c r="P22" s="12"/>
      <c r="R22" s="16"/>
    </row>
    <row r="23" spans="2:18" s="11" customFormat="1" ht="13.15" customHeight="1" x14ac:dyDescent="0.15">
      <c r="B23" s="14"/>
      <c r="C23" s="11" t="s">
        <v>14</v>
      </c>
      <c r="P23" s="12" t="s">
        <v>13</v>
      </c>
      <c r="Q23" s="31">
        <f>(Q24*Q25/1000)</f>
        <v>0</v>
      </c>
      <c r="R23" s="16"/>
    </row>
    <row r="24" spans="2:18" s="11" customFormat="1" ht="13.15" customHeight="1" x14ac:dyDescent="0.15">
      <c r="B24" s="14"/>
      <c r="C24" s="14" t="s">
        <v>50</v>
      </c>
      <c r="P24" s="12" t="s">
        <v>51</v>
      </c>
      <c r="Q24" s="17"/>
    </row>
    <row r="25" spans="2:18" s="11" customFormat="1" ht="13.15" customHeight="1" x14ac:dyDescent="0.15">
      <c r="B25" s="14"/>
      <c r="C25" s="14" t="s">
        <v>52</v>
      </c>
      <c r="P25" s="12" t="s">
        <v>53</v>
      </c>
      <c r="Q25" s="17"/>
      <c r="R25" s="16"/>
    </row>
    <row r="26" spans="2:18" s="11" customFormat="1" ht="13.15" customHeight="1" x14ac:dyDescent="0.15">
      <c r="B26" s="14"/>
      <c r="P26" s="12"/>
    </row>
    <row r="27" spans="2:18" s="11" customFormat="1" ht="13.15" customHeight="1" x14ac:dyDescent="0.15">
      <c r="B27" s="10" t="s">
        <v>8</v>
      </c>
      <c r="P27" s="12"/>
    </row>
    <row r="28" spans="2:18" s="11" customFormat="1" ht="13.15" customHeight="1" x14ac:dyDescent="0.15">
      <c r="B28" s="14"/>
      <c r="C28" s="11" t="s">
        <v>18</v>
      </c>
      <c r="P28" s="12" t="s">
        <v>1</v>
      </c>
      <c r="Q28" s="31" t="e">
        <f>(Q29*Q33)</f>
        <v>#DIV/0!</v>
      </c>
    </row>
    <row r="29" spans="2:18" s="11" customFormat="1" ht="13.15" customHeight="1" x14ac:dyDescent="0.15">
      <c r="B29" s="14"/>
      <c r="C29" s="11" t="s">
        <v>72</v>
      </c>
      <c r="P29" s="12" t="s">
        <v>13</v>
      </c>
      <c r="Q29" s="31" t="e">
        <f>(Q23/Q31+Q32)</f>
        <v>#DIV/0!</v>
      </c>
      <c r="R29" s="16"/>
    </row>
    <row r="30" spans="2:18" s="11" customFormat="1" ht="13.15" customHeight="1" x14ac:dyDescent="0.15">
      <c r="B30" s="14" t="s">
        <v>19</v>
      </c>
      <c r="C30" s="11" t="s">
        <v>20</v>
      </c>
      <c r="P30" s="18"/>
    </row>
    <row r="31" spans="2:18" s="11" customFormat="1" ht="13.15" customHeight="1" x14ac:dyDescent="0.15">
      <c r="B31" s="14" t="s">
        <v>15</v>
      </c>
      <c r="C31" s="11" t="s">
        <v>16</v>
      </c>
      <c r="N31" s="12"/>
      <c r="P31" s="12"/>
      <c r="Q31" s="19"/>
      <c r="R31" s="16"/>
    </row>
    <row r="32" spans="2:18" ht="13.5" x14ac:dyDescent="0.15">
      <c r="B32" s="14" t="s">
        <v>40</v>
      </c>
      <c r="C32" s="20" t="s">
        <v>55</v>
      </c>
      <c r="D32" s="11"/>
      <c r="E32" s="11"/>
      <c r="F32" s="11"/>
      <c r="G32" s="11"/>
      <c r="H32" s="11"/>
      <c r="I32" s="11"/>
      <c r="P32" s="12" t="s">
        <v>13</v>
      </c>
      <c r="Q32" s="22"/>
    </row>
    <row r="33" spans="2:18" s="11" customFormat="1" ht="13.15" customHeight="1" x14ac:dyDescent="0.15">
      <c r="B33" s="14" t="s">
        <v>17</v>
      </c>
      <c r="C33" s="11" t="s">
        <v>9</v>
      </c>
      <c r="N33" s="12"/>
      <c r="P33" s="12" t="s">
        <v>10</v>
      </c>
      <c r="Q33" s="23"/>
      <c r="R33" s="16"/>
    </row>
    <row r="34" spans="2:18" s="11" customFormat="1" ht="13.15" customHeight="1" x14ac:dyDescent="0.15">
      <c r="B34" s="14"/>
      <c r="C34" s="12" t="s">
        <v>39</v>
      </c>
      <c r="D34" s="36"/>
      <c r="E34" s="37"/>
      <c r="F34" s="37"/>
      <c r="G34" s="37"/>
      <c r="H34" s="37"/>
      <c r="I34" s="38"/>
      <c r="P34" s="12"/>
    </row>
    <row r="35" spans="2:18" s="11" customFormat="1" ht="13.15" customHeight="1" x14ac:dyDescent="0.15">
      <c r="B35" s="14"/>
      <c r="P35" s="12"/>
    </row>
    <row r="36" spans="2:18" s="11" customFormat="1" ht="13.15" customHeight="1" x14ac:dyDescent="0.15">
      <c r="B36" s="14"/>
      <c r="P36" s="12"/>
    </row>
    <row r="37" spans="2:18" s="11" customFormat="1" ht="13.15" customHeight="1" x14ac:dyDescent="0.15">
      <c r="B37" s="10" t="s">
        <v>11</v>
      </c>
      <c r="P37" s="12"/>
    </row>
    <row r="38" spans="2:18" s="11" customFormat="1" ht="13.15" customHeight="1" x14ac:dyDescent="0.15">
      <c r="B38" s="14"/>
      <c r="C38" s="11" t="s">
        <v>48</v>
      </c>
      <c r="P38" s="12" t="s">
        <v>1</v>
      </c>
      <c r="Q38" s="31" t="e">
        <f>(Q40*Q44)</f>
        <v>#DIV/0!</v>
      </c>
    </row>
    <row r="39" spans="2:18" s="11" customFormat="1" ht="13.15" customHeight="1" x14ac:dyDescent="0.15">
      <c r="P39" s="12"/>
    </row>
    <row r="40" spans="2:18" s="11" customFormat="1" ht="13.15" customHeight="1" x14ac:dyDescent="0.15">
      <c r="B40" s="14" t="s">
        <v>21</v>
      </c>
      <c r="C40" s="11" t="s">
        <v>23</v>
      </c>
      <c r="P40" s="12" t="s">
        <v>13</v>
      </c>
      <c r="Q40" s="31" t="e">
        <f>(Q23/Q42+Q43)</f>
        <v>#DIV/0!</v>
      </c>
    </row>
    <row r="41" spans="2:18" s="11" customFormat="1" ht="13.15" customHeight="1" x14ac:dyDescent="0.15">
      <c r="B41" s="14"/>
      <c r="P41" s="12"/>
    </row>
    <row r="42" spans="2:18" ht="13.15" customHeight="1" x14ac:dyDescent="0.15">
      <c r="B42" s="14" t="s">
        <v>22</v>
      </c>
      <c r="C42" s="11" t="s">
        <v>24</v>
      </c>
      <c r="D42" s="11"/>
      <c r="E42" s="11"/>
      <c r="F42" s="11"/>
      <c r="G42" s="11"/>
      <c r="H42" s="11"/>
      <c r="I42" s="11"/>
      <c r="J42" s="11"/>
      <c r="K42" s="11"/>
      <c r="L42" s="11"/>
      <c r="M42" s="11"/>
      <c r="N42" s="11"/>
      <c r="O42" s="11"/>
      <c r="P42" s="18"/>
      <c r="Q42" s="19"/>
    </row>
    <row r="43" spans="2:18" ht="13.5" x14ac:dyDescent="0.15">
      <c r="B43" s="14" t="s">
        <v>41</v>
      </c>
      <c r="C43" s="20" t="s">
        <v>56</v>
      </c>
      <c r="D43" s="11"/>
      <c r="E43" s="11"/>
      <c r="F43" s="11"/>
      <c r="G43" s="11"/>
      <c r="H43" s="11"/>
      <c r="I43" s="11"/>
      <c r="P43" s="12" t="s">
        <v>13</v>
      </c>
      <c r="Q43" s="22"/>
    </row>
    <row r="44" spans="2:18" s="11" customFormat="1" ht="13.15" customHeight="1" x14ac:dyDescent="0.15">
      <c r="B44" s="14" t="s">
        <v>17</v>
      </c>
      <c r="C44" s="11" t="s">
        <v>9</v>
      </c>
      <c r="N44" s="12"/>
      <c r="P44" s="12" t="s">
        <v>10</v>
      </c>
      <c r="Q44" s="23"/>
      <c r="R44" s="16"/>
    </row>
    <row r="45" spans="2:18" s="11" customFormat="1" ht="13.15" customHeight="1" x14ac:dyDescent="0.15">
      <c r="B45" s="14"/>
      <c r="C45" s="12" t="s">
        <v>39</v>
      </c>
      <c r="D45" s="36"/>
      <c r="E45" s="37"/>
      <c r="F45" s="37"/>
      <c r="G45" s="37"/>
      <c r="H45" s="37"/>
      <c r="I45" s="38"/>
      <c r="P45" s="12"/>
    </row>
    <row r="46" spans="2:18" s="11" customFormat="1" ht="13.15" customHeight="1" x14ac:dyDescent="0.15">
      <c r="B46" s="14"/>
      <c r="P46" s="12"/>
    </row>
    <row r="47" spans="2:18" ht="13.5" x14ac:dyDescent="0.15">
      <c r="B47" s="14" t="s">
        <v>26</v>
      </c>
      <c r="C47" s="11"/>
      <c r="D47" s="11"/>
      <c r="E47" s="11"/>
      <c r="F47" s="11"/>
      <c r="G47" s="11"/>
      <c r="H47" s="11"/>
      <c r="I47" s="11"/>
    </row>
    <row r="48" spans="2:18" ht="13.5" x14ac:dyDescent="0.15">
      <c r="B48" s="12" t="s">
        <v>27</v>
      </c>
      <c r="C48" s="11" t="s">
        <v>28</v>
      </c>
      <c r="D48" s="11"/>
      <c r="E48" s="11"/>
      <c r="F48" s="11"/>
      <c r="G48" s="11"/>
      <c r="H48" s="11"/>
      <c r="I48" s="11"/>
      <c r="P48" s="24" t="s">
        <v>1</v>
      </c>
      <c r="Q48" s="32" t="e">
        <f>Q10*Q50</f>
        <v>#DIV/0!</v>
      </c>
    </row>
    <row r="49" spans="2:18" ht="13.5" x14ac:dyDescent="0.15">
      <c r="B49" s="12" t="s">
        <v>29</v>
      </c>
      <c r="C49" s="11" t="s">
        <v>32</v>
      </c>
      <c r="D49" s="11"/>
      <c r="E49" s="11"/>
      <c r="F49" s="11"/>
      <c r="G49" s="11"/>
      <c r="H49" s="11"/>
      <c r="I49" s="11"/>
      <c r="Q49" s="25" t="s">
        <v>49</v>
      </c>
    </row>
    <row r="50" spans="2:18" ht="13.5" x14ac:dyDescent="0.15">
      <c r="B50" s="12" t="s">
        <v>30</v>
      </c>
      <c r="C50" s="11" t="s">
        <v>31</v>
      </c>
      <c r="D50" s="11"/>
      <c r="E50" s="11"/>
      <c r="F50" s="11"/>
      <c r="G50" s="11"/>
      <c r="H50" s="11"/>
      <c r="I50" s="11"/>
      <c r="Q50" s="22"/>
    </row>
    <row r="51" spans="2:18" s="11" customFormat="1" ht="13.15" customHeight="1" x14ac:dyDescent="0.15">
      <c r="B51" s="14"/>
      <c r="P51" s="12"/>
    </row>
    <row r="52" spans="2:18" ht="13.15" customHeight="1" x14ac:dyDescent="0.15">
      <c r="B52" s="11"/>
      <c r="C52" s="11"/>
      <c r="D52" s="11"/>
      <c r="E52" s="11"/>
      <c r="F52" s="11"/>
      <c r="G52" s="11"/>
      <c r="H52" s="11"/>
      <c r="I52" s="11"/>
      <c r="J52" s="11"/>
      <c r="K52" s="11"/>
      <c r="L52" s="11"/>
      <c r="M52" s="11"/>
      <c r="N52" s="26"/>
      <c r="O52" s="11"/>
      <c r="P52" s="12"/>
      <c r="Q52" s="11"/>
      <c r="R52" s="11"/>
    </row>
    <row r="53" spans="2:18" ht="13.15" customHeight="1" x14ac:dyDescent="0.15">
      <c r="O53" s="11"/>
      <c r="P53" s="12"/>
      <c r="Q53" s="11"/>
      <c r="R53" s="11"/>
    </row>
  </sheetData>
  <sheetProtection algorithmName="SHA-512" hashValue="S8MaLYAp2E+r0mOoC1ilJdhd9ycuDnT7G5D4ji8UgEEfDhsGcNQwvPEhcxPPvrsUO/XUvCWXZVrI58VhqxBrmw==" saltValue="MMayxAzxFXtrGMCXAmRKCQ==" spinCount="100000" sheet="1" objects="1" scenarios="1"/>
  <mergeCells count="10">
    <mergeCell ref="B7:D7"/>
    <mergeCell ref="E7:N7"/>
    <mergeCell ref="D34:I34"/>
    <mergeCell ref="D45:I45"/>
    <mergeCell ref="B4:D4"/>
    <mergeCell ref="E4:N4"/>
    <mergeCell ref="B5:C6"/>
    <mergeCell ref="E5:N5"/>
    <mergeCell ref="E6:G6"/>
    <mergeCell ref="I6:K6"/>
  </mergeCells>
  <phoneticPr fontId="1"/>
  <printOptions horizont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44AF-2877-4178-972E-DFE7F8252213}">
  <dimension ref="B2:R55"/>
  <sheetViews>
    <sheetView view="pageBreakPreview" zoomScaleNormal="85" zoomScaleSheetLayoutView="100" workbookViewId="0">
      <selection activeCell="B2" sqref="B2"/>
    </sheetView>
  </sheetViews>
  <sheetFormatPr defaultRowHeight="13.15" customHeight="1" x14ac:dyDescent="0.15"/>
  <cols>
    <col min="1" max="1" width="3" style="21" customWidth="1"/>
    <col min="2" max="2" width="5.75" style="21" customWidth="1"/>
    <col min="3" max="16" width="9" style="21"/>
    <col min="17" max="17" width="14.25" style="21" customWidth="1"/>
    <col min="18" max="18" width="3.5" style="21" customWidth="1"/>
    <col min="19" max="21" width="9.375" style="21" customWidth="1"/>
    <col min="22" max="16384" width="9" style="21"/>
  </cols>
  <sheetData>
    <row r="2" spans="2:17" s="2" customFormat="1" ht="19.5" customHeight="1" x14ac:dyDescent="0.15">
      <c r="B2" s="27" t="s">
        <v>74</v>
      </c>
      <c r="C2" s="28"/>
      <c r="D2" s="28"/>
      <c r="E2" s="28"/>
      <c r="F2" s="28"/>
      <c r="G2" s="28"/>
      <c r="H2" s="28"/>
      <c r="I2" s="28"/>
    </row>
    <row r="3" spans="2:17" s="2" customFormat="1" ht="19.5" customHeight="1" x14ac:dyDescent="0.15">
      <c r="B3" s="1"/>
    </row>
    <row r="4" spans="2:17" s="2" customFormat="1" ht="19.5" customHeight="1" x14ac:dyDescent="0.15">
      <c r="B4" s="1"/>
    </row>
    <row r="5" spans="2:17" s="2" customFormat="1" ht="13.15" customHeight="1" x14ac:dyDescent="0.15"/>
    <row r="6" spans="2:17" s="2" customFormat="1" ht="13.15" customHeight="1" x14ac:dyDescent="0.15">
      <c r="B6" s="39" t="s">
        <v>33</v>
      </c>
      <c r="C6" s="39"/>
      <c r="D6" s="39"/>
      <c r="E6" s="40"/>
      <c r="F6" s="41"/>
      <c r="G6" s="41"/>
      <c r="H6" s="41"/>
      <c r="I6" s="41"/>
      <c r="J6" s="41"/>
      <c r="K6" s="41"/>
      <c r="L6" s="41"/>
      <c r="M6" s="41"/>
      <c r="N6" s="41"/>
      <c r="P6" s="4"/>
      <c r="Q6" s="5" t="s">
        <v>42</v>
      </c>
    </row>
    <row r="7" spans="2:17" s="2" customFormat="1" ht="13.15" customHeight="1" x14ac:dyDescent="0.15">
      <c r="B7" s="42" t="s">
        <v>34</v>
      </c>
      <c r="C7" s="42"/>
      <c r="D7" s="3" t="s">
        <v>35</v>
      </c>
      <c r="E7" s="40"/>
      <c r="F7" s="40"/>
      <c r="G7" s="40"/>
      <c r="H7" s="40"/>
      <c r="I7" s="40"/>
      <c r="J7" s="40"/>
      <c r="K7" s="40"/>
      <c r="L7" s="40"/>
      <c r="M7" s="40"/>
      <c r="N7" s="40"/>
      <c r="P7" s="29"/>
      <c r="Q7" s="6" t="s">
        <v>43</v>
      </c>
    </row>
    <row r="8" spans="2:17" s="2" customFormat="1" ht="13.15" customHeight="1" x14ac:dyDescent="0.15">
      <c r="B8" s="42"/>
      <c r="C8" s="42"/>
      <c r="D8" s="3" t="s">
        <v>36</v>
      </c>
      <c r="E8" s="43"/>
      <c r="F8" s="44"/>
      <c r="G8" s="45"/>
      <c r="H8" s="8" t="s">
        <v>37</v>
      </c>
      <c r="I8" s="44"/>
      <c r="J8" s="44"/>
      <c r="K8" s="45"/>
      <c r="L8" s="8" t="s">
        <v>46</v>
      </c>
      <c r="M8" s="7"/>
      <c r="N8" s="9" t="s">
        <v>47</v>
      </c>
    </row>
    <row r="9" spans="2:17" s="2" customFormat="1" ht="13.15" customHeight="1" x14ac:dyDescent="0.15">
      <c r="B9" s="33" t="s">
        <v>38</v>
      </c>
      <c r="C9" s="33"/>
      <c r="D9" s="33"/>
      <c r="E9" s="34"/>
      <c r="F9" s="35"/>
      <c r="G9" s="35"/>
      <c r="H9" s="35"/>
      <c r="I9" s="35"/>
      <c r="J9" s="35"/>
      <c r="K9" s="35"/>
      <c r="L9" s="35"/>
      <c r="M9" s="35"/>
      <c r="N9" s="35"/>
    </row>
    <row r="10" spans="2:17" s="11" customFormat="1" ht="13.15" customHeight="1" x14ac:dyDescent="0.15">
      <c r="B10" s="14"/>
    </row>
    <row r="11" spans="2:17" s="11" customFormat="1" ht="13.15" customHeight="1" x14ac:dyDescent="0.15">
      <c r="B11" s="10" t="s">
        <v>60</v>
      </c>
      <c r="J11" s="12"/>
      <c r="P11" s="12"/>
      <c r="Q11" s="13"/>
    </row>
    <row r="12" spans="2:17" s="11" customFormat="1" ht="13.15" customHeight="1" x14ac:dyDescent="0.15">
      <c r="B12" s="14" t="s">
        <v>2</v>
      </c>
      <c r="C12" s="11" t="s">
        <v>0</v>
      </c>
      <c r="P12" s="12" t="s">
        <v>1</v>
      </c>
      <c r="Q12" s="30" t="e">
        <f>ROUNDDOWN((Q30-Q40),0)</f>
        <v>#DIV/0!</v>
      </c>
    </row>
    <row r="13" spans="2:17" s="11" customFormat="1" ht="13.15" customHeight="1" x14ac:dyDescent="0.15">
      <c r="B13" s="14"/>
      <c r="C13" s="11" t="s">
        <v>61</v>
      </c>
      <c r="P13" s="12"/>
      <c r="Q13" s="15"/>
    </row>
    <row r="14" spans="2:17" s="11" customFormat="1" ht="13.15" customHeight="1" x14ac:dyDescent="0.15">
      <c r="B14" s="14" t="s">
        <v>62</v>
      </c>
      <c r="C14" s="11" t="s">
        <v>5</v>
      </c>
      <c r="P14" s="12" t="s">
        <v>1</v>
      </c>
      <c r="Q14" s="31" t="e">
        <f>Q30</f>
        <v>#DIV/0!</v>
      </c>
    </row>
    <row r="15" spans="2:17" s="11" customFormat="1" ht="13.15" customHeight="1" x14ac:dyDescent="0.15">
      <c r="B15" s="14" t="s">
        <v>6</v>
      </c>
      <c r="C15" s="11" t="s">
        <v>7</v>
      </c>
      <c r="P15" s="12" t="s">
        <v>1</v>
      </c>
      <c r="Q15" s="31" t="e">
        <f>Q40</f>
        <v>#DIV/0!</v>
      </c>
    </row>
    <row r="16" spans="2:17" s="11" customFormat="1" ht="13.15" customHeight="1" x14ac:dyDescent="0.15">
      <c r="B16" s="14"/>
      <c r="P16" s="12"/>
    </row>
    <row r="17" spans="2:18" s="11" customFormat="1" ht="13.15" customHeight="1" x14ac:dyDescent="0.15">
      <c r="B17" s="10" t="s">
        <v>57</v>
      </c>
      <c r="P17" s="12"/>
    </row>
    <row r="18" spans="2:18" s="11" customFormat="1" ht="13.15" customHeight="1" x14ac:dyDescent="0.15">
      <c r="B18" s="10"/>
      <c r="P18" s="12"/>
    </row>
    <row r="19" spans="2:18" s="11" customFormat="1" ht="13.15" customHeight="1" x14ac:dyDescent="0.15">
      <c r="B19" s="10"/>
      <c r="P19" s="12"/>
    </row>
    <row r="20" spans="2:18" s="11" customFormat="1" ht="13.15" customHeight="1" x14ac:dyDescent="0.15">
      <c r="B20" s="14"/>
      <c r="P20" s="12"/>
      <c r="R20" s="16"/>
    </row>
    <row r="21" spans="2:18" s="11" customFormat="1" ht="13.15" customHeight="1" x14ac:dyDescent="0.15">
      <c r="B21" s="14"/>
      <c r="P21" s="12"/>
      <c r="R21" s="16"/>
    </row>
    <row r="22" spans="2:18" s="11" customFormat="1" ht="13.15" customHeight="1" x14ac:dyDescent="0.15">
      <c r="B22" s="14"/>
      <c r="P22" s="12"/>
      <c r="R22" s="16"/>
    </row>
    <row r="23" spans="2:18" s="11" customFormat="1" ht="13.15" customHeight="1" x14ac:dyDescent="0.15">
      <c r="B23" s="14"/>
      <c r="P23" s="12"/>
      <c r="R23" s="16"/>
    </row>
    <row r="24" spans="2:18" s="11" customFormat="1" ht="13.15" customHeight="1" x14ac:dyDescent="0.15">
      <c r="B24" s="14" t="s">
        <v>25</v>
      </c>
      <c r="C24" s="11" t="s">
        <v>12</v>
      </c>
      <c r="F24" s="11" t="s">
        <v>13</v>
      </c>
      <c r="P24" s="12"/>
      <c r="R24" s="16"/>
    </row>
    <row r="25" spans="2:18" s="11" customFormat="1" ht="13.15" customHeight="1" x14ac:dyDescent="0.15">
      <c r="B25" s="14"/>
      <c r="C25" s="11" t="s">
        <v>14</v>
      </c>
      <c r="P25" s="12" t="s">
        <v>13</v>
      </c>
      <c r="Q25" s="31">
        <f>(Q26*Q27/1000)</f>
        <v>0</v>
      </c>
      <c r="R25" s="16"/>
    </row>
    <row r="26" spans="2:18" s="11" customFormat="1" ht="13.15" customHeight="1" x14ac:dyDescent="0.15">
      <c r="B26" s="14"/>
      <c r="C26" s="14" t="s">
        <v>50</v>
      </c>
      <c r="P26" s="12" t="s">
        <v>51</v>
      </c>
      <c r="Q26" s="17"/>
    </row>
    <row r="27" spans="2:18" s="11" customFormat="1" ht="13.15" customHeight="1" x14ac:dyDescent="0.15">
      <c r="B27" s="14"/>
      <c r="C27" s="14" t="s">
        <v>52</v>
      </c>
      <c r="P27" s="12" t="s">
        <v>53</v>
      </c>
      <c r="Q27" s="17"/>
      <c r="R27" s="16"/>
    </row>
    <row r="28" spans="2:18" s="11" customFormat="1" ht="13.15" customHeight="1" x14ac:dyDescent="0.15">
      <c r="B28" s="14"/>
      <c r="P28" s="12"/>
    </row>
    <row r="29" spans="2:18" s="11" customFormat="1" ht="13.15" customHeight="1" x14ac:dyDescent="0.15">
      <c r="B29" s="10" t="s">
        <v>63</v>
      </c>
      <c r="P29" s="12"/>
    </row>
    <row r="30" spans="2:18" s="11" customFormat="1" ht="13.15" customHeight="1" x14ac:dyDescent="0.15">
      <c r="B30" s="14"/>
      <c r="C30" s="11" t="s">
        <v>64</v>
      </c>
      <c r="P30" s="12" t="s">
        <v>1</v>
      </c>
      <c r="Q30" s="31" t="e">
        <f>(Q31*Q35)</f>
        <v>#DIV/0!</v>
      </c>
    </row>
    <row r="31" spans="2:18" s="11" customFormat="1" ht="13.15" customHeight="1" x14ac:dyDescent="0.15">
      <c r="B31" s="14"/>
      <c r="C31" s="11" t="s">
        <v>71</v>
      </c>
      <c r="P31" s="12" t="s">
        <v>13</v>
      </c>
      <c r="Q31" s="31" t="e">
        <f>(Q25/Q33+Q34)</f>
        <v>#DIV/0!</v>
      </c>
      <c r="R31" s="16"/>
    </row>
    <row r="32" spans="2:18" s="11" customFormat="1" ht="13.15" customHeight="1" x14ac:dyDescent="0.15">
      <c r="B32" s="14" t="s">
        <v>65</v>
      </c>
      <c r="C32" s="11" t="s">
        <v>66</v>
      </c>
      <c r="P32" s="18"/>
    </row>
    <row r="33" spans="2:18" s="11" customFormat="1" ht="13.15" customHeight="1" x14ac:dyDescent="0.15">
      <c r="B33" s="14" t="s">
        <v>67</v>
      </c>
      <c r="C33" s="11" t="s">
        <v>68</v>
      </c>
      <c r="N33" s="12"/>
      <c r="P33" s="12"/>
      <c r="Q33" s="19"/>
      <c r="R33" s="16"/>
    </row>
    <row r="34" spans="2:18" ht="13.5" x14ac:dyDescent="0.15">
      <c r="B34" s="14" t="s">
        <v>70</v>
      </c>
      <c r="C34" s="20" t="s">
        <v>69</v>
      </c>
      <c r="D34" s="11"/>
      <c r="E34" s="11"/>
      <c r="F34" s="11"/>
      <c r="G34" s="11"/>
      <c r="H34" s="11"/>
      <c r="I34" s="11"/>
      <c r="P34" s="12" t="s">
        <v>13</v>
      </c>
      <c r="Q34" s="22"/>
    </row>
    <row r="35" spans="2:18" s="11" customFormat="1" ht="13.15" customHeight="1" x14ac:dyDescent="0.15">
      <c r="B35" s="14" t="s">
        <v>17</v>
      </c>
      <c r="C35" s="11" t="s">
        <v>9</v>
      </c>
      <c r="N35" s="12"/>
      <c r="P35" s="12" t="s">
        <v>10</v>
      </c>
      <c r="Q35" s="23"/>
      <c r="R35" s="16"/>
    </row>
    <row r="36" spans="2:18" s="11" customFormat="1" ht="13.15" customHeight="1" x14ac:dyDescent="0.15">
      <c r="B36" s="14"/>
      <c r="C36" s="12" t="s">
        <v>39</v>
      </c>
      <c r="D36" s="36"/>
      <c r="E36" s="37"/>
      <c r="F36" s="37"/>
      <c r="G36" s="37"/>
      <c r="H36" s="37"/>
      <c r="I36" s="38"/>
      <c r="P36" s="12"/>
    </row>
    <row r="37" spans="2:18" s="11" customFormat="1" ht="13.15" customHeight="1" x14ac:dyDescent="0.15">
      <c r="B37" s="14"/>
      <c r="P37" s="12"/>
    </row>
    <row r="38" spans="2:18" s="11" customFormat="1" ht="13.15" customHeight="1" x14ac:dyDescent="0.15">
      <c r="B38" s="14"/>
      <c r="P38" s="12"/>
    </row>
    <row r="39" spans="2:18" s="11" customFormat="1" ht="13.15" customHeight="1" x14ac:dyDescent="0.15">
      <c r="B39" s="10" t="s">
        <v>11</v>
      </c>
      <c r="P39" s="12"/>
    </row>
    <row r="40" spans="2:18" s="11" customFormat="1" ht="13.15" customHeight="1" x14ac:dyDescent="0.15">
      <c r="B40" s="14"/>
      <c r="C40" s="11" t="s">
        <v>48</v>
      </c>
      <c r="P40" s="12" t="s">
        <v>1</v>
      </c>
      <c r="Q40" s="31" t="e">
        <f>(Q42*Q46)</f>
        <v>#DIV/0!</v>
      </c>
    </row>
    <row r="41" spans="2:18" s="11" customFormat="1" ht="13.15" customHeight="1" x14ac:dyDescent="0.15">
      <c r="P41" s="12"/>
    </row>
    <row r="42" spans="2:18" s="11" customFormat="1" ht="13.15" customHeight="1" x14ac:dyDescent="0.15">
      <c r="B42" s="14" t="s">
        <v>21</v>
      </c>
      <c r="C42" s="11" t="s">
        <v>23</v>
      </c>
      <c r="P42" s="12" t="s">
        <v>13</v>
      </c>
      <c r="Q42" s="31" t="e">
        <f>(Q25/Q44+Q45)</f>
        <v>#DIV/0!</v>
      </c>
    </row>
    <row r="43" spans="2:18" s="11" customFormat="1" ht="13.15" customHeight="1" x14ac:dyDescent="0.15">
      <c r="B43" s="14"/>
      <c r="P43" s="12"/>
    </row>
    <row r="44" spans="2:18" ht="13.15" customHeight="1" x14ac:dyDescent="0.15">
      <c r="B44" s="14" t="s">
        <v>22</v>
      </c>
      <c r="C44" s="11" t="s">
        <v>24</v>
      </c>
      <c r="D44" s="11"/>
      <c r="E44" s="11"/>
      <c r="F44" s="11"/>
      <c r="G44" s="11"/>
      <c r="H44" s="11"/>
      <c r="I44" s="11"/>
      <c r="J44" s="11"/>
      <c r="K44" s="11"/>
      <c r="L44" s="11"/>
      <c r="M44" s="11"/>
      <c r="N44" s="11"/>
      <c r="O44" s="11"/>
      <c r="P44" s="18"/>
      <c r="Q44" s="19"/>
    </row>
    <row r="45" spans="2:18" ht="13.5" x14ac:dyDescent="0.15">
      <c r="B45" s="14" t="s">
        <v>41</v>
      </c>
      <c r="C45" s="20" t="s">
        <v>56</v>
      </c>
      <c r="D45" s="11"/>
      <c r="E45" s="11"/>
      <c r="F45" s="11"/>
      <c r="G45" s="11"/>
      <c r="H45" s="11"/>
      <c r="I45" s="11"/>
      <c r="P45" s="12" t="s">
        <v>13</v>
      </c>
      <c r="Q45" s="22"/>
    </row>
    <row r="46" spans="2:18" s="11" customFormat="1" ht="13.15" customHeight="1" x14ac:dyDescent="0.15">
      <c r="B46" s="14" t="s">
        <v>17</v>
      </c>
      <c r="C46" s="11" t="s">
        <v>9</v>
      </c>
      <c r="N46" s="12"/>
      <c r="P46" s="12" t="s">
        <v>10</v>
      </c>
      <c r="Q46" s="23"/>
      <c r="R46" s="16"/>
    </row>
    <row r="47" spans="2:18" s="11" customFormat="1" ht="13.15" customHeight="1" x14ac:dyDescent="0.15">
      <c r="B47" s="14"/>
      <c r="C47" s="12" t="s">
        <v>39</v>
      </c>
      <c r="D47" s="36"/>
      <c r="E47" s="37"/>
      <c r="F47" s="37"/>
      <c r="G47" s="37"/>
      <c r="H47" s="37"/>
      <c r="I47" s="38"/>
      <c r="P47" s="12"/>
    </row>
    <row r="48" spans="2:18" s="11" customFormat="1" ht="13.15" customHeight="1" x14ac:dyDescent="0.15">
      <c r="B48" s="14"/>
      <c r="P48" s="12"/>
    </row>
    <row r="49" spans="2:18" ht="13.5" x14ac:dyDescent="0.15">
      <c r="B49" s="14" t="s">
        <v>26</v>
      </c>
      <c r="C49" s="11"/>
      <c r="D49" s="11"/>
      <c r="E49" s="11"/>
      <c r="F49" s="11"/>
      <c r="G49" s="11"/>
      <c r="H49" s="11"/>
      <c r="I49" s="11"/>
    </row>
    <row r="50" spans="2:18" ht="13.5" x14ac:dyDescent="0.15">
      <c r="B50" s="12" t="s">
        <v>27</v>
      </c>
      <c r="C50" s="11" t="s">
        <v>28</v>
      </c>
      <c r="D50" s="11"/>
      <c r="E50" s="11"/>
      <c r="F50" s="11"/>
      <c r="G50" s="11"/>
      <c r="H50" s="11"/>
      <c r="I50" s="11"/>
      <c r="P50" s="24" t="s">
        <v>1</v>
      </c>
      <c r="Q50" s="32" t="e">
        <f>Q12*Q52</f>
        <v>#DIV/0!</v>
      </c>
    </row>
    <row r="51" spans="2:18" ht="13.5" x14ac:dyDescent="0.15">
      <c r="B51" s="12" t="s">
        <v>29</v>
      </c>
      <c r="C51" s="11" t="s">
        <v>32</v>
      </c>
      <c r="D51" s="11"/>
      <c r="E51" s="11"/>
      <c r="F51" s="11"/>
      <c r="G51" s="11"/>
      <c r="H51" s="11"/>
      <c r="I51" s="11"/>
      <c r="Q51" s="25" t="s">
        <v>49</v>
      </c>
    </row>
    <row r="52" spans="2:18" ht="13.5" x14ac:dyDescent="0.15">
      <c r="B52" s="12" t="s">
        <v>30</v>
      </c>
      <c r="C52" s="11" t="s">
        <v>31</v>
      </c>
      <c r="D52" s="11"/>
      <c r="E52" s="11"/>
      <c r="F52" s="11"/>
      <c r="G52" s="11"/>
      <c r="H52" s="11"/>
      <c r="I52" s="11"/>
      <c r="Q52" s="22"/>
    </row>
    <row r="53" spans="2:18" s="11" customFormat="1" ht="13.15" customHeight="1" x14ac:dyDescent="0.15">
      <c r="B53" s="14"/>
      <c r="P53" s="12"/>
    </row>
    <row r="54" spans="2:18" ht="13.15" customHeight="1" x14ac:dyDescent="0.15">
      <c r="B54" s="11"/>
      <c r="C54" s="11"/>
      <c r="D54" s="11"/>
      <c r="E54" s="11"/>
      <c r="F54" s="11"/>
      <c r="G54" s="11"/>
      <c r="H54" s="11"/>
      <c r="I54" s="11"/>
      <c r="J54" s="11"/>
      <c r="K54" s="11"/>
      <c r="L54" s="11"/>
      <c r="M54" s="11"/>
      <c r="N54" s="26"/>
      <c r="O54" s="11"/>
      <c r="P54" s="12"/>
      <c r="Q54" s="11"/>
      <c r="R54" s="11"/>
    </row>
    <row r="55" spans="2:18" ht="13.15" customHeight="1" x14ac:dyDescent="0.15">
      <c r="O55" s="11"/>
      <c r="P55" s="12"/>
      <c r="Q55" s="11"/>
      <c r="R55" s="11"/>
    </row>
  </sheetData>
  <sheetProtection algorithmName="SHA-512" hashValue="hPNFjs2tyzzUakuQvvrcHWmtsaGGC49TLIAfTalhC009ugHc3kxVgY4fC1VdzUGr7R8NfFWqH1/Z/YQx19gCeg==" saltValue="zPy86+ZWH/0YydvIi4+0Xw==" spinCount="100000" sheet="1" objects="1" scenarios="1"/>
  <mergeCells count="10">
    <mergeCell ref="B9:D9"/>
    <mergeCell ref="E9:N9"/>
    <mergeCell ref="D36:I36"/>
    <mergeCell ref="D47:I47"/>
    <mergeCell ref="B6:D6"/>
    <mergeCell ref="E6:N6"/>
    <mergeCell ref="B7:C8"/>
    <mergeCell ref="E7:N7"/>
    <mergeCell ref="E8:G8"/>
    <mergeCell ref="I8:K8"/>
  </mergeCells>
  <phoneticPr fontId="1"/>
  <printOptions horizontalCentered="1"/>
  <pageMargins left="0.23622047244094491" right="0.23622047244094491" top="0.74803149606299213" bottom="0.74803149606299213" header="0.31496062992125984" footer="0.31496062992125984"/>
  <pageSetup paperSize="9" scale="67"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冷凍機(冷凍・冷蔵用)(リファレンス)_記入例</vt:lpstr>
      <vt:lpstr>冷凍機(冷凍・冷蔵用)(リファレンス)_記入用</vt:lpstr>
      <vt:lpstr>冷凍機(冷凍・冷蔵用)(BaU)_記入用</vt:lpstr>
      <vt:lpstr>'冷凍機(冷凍・冷蔵用)(BaU)_記入用'!Print_Area</vt:lpstr>
      <vt:lpstr>'冷凍機(冷凍・冷蔵用)(リファレンス)_記入用'!Print_Area</vt:lpstr>
      <vt:lpstr>'冷凍機(冷凍・冷蔵用)(リファレンス)_記入例'!Print_Area</vt:lpstr>
      <vt:lpstr>'冷凍機(冷凍・冷蔵用)(BaU)_記入用'!Print_Titles</vt:lpstr>
      <vt:lpstr>'冷凍機(冷凍・冷蔵用)(リファレンス)_記入用'!Print_Titles</vt:lpstr>
      <vt:lpstr>'冷凍機(冷凍・冷蔵用)(リファレンス)_記入例'!Print_Titles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2022-04-05T02:28:10Z</dcterms:created>
  <dcterms:modified xsi:type="dcterms:W3CDTF">2026-04-22T01:48:19Z</dcterms:modified>
</cp:coreProperties>
</file>