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20490" windowHeight="7755" tabRatio="587"/>
  </bookViews>
  <sheets>
    <sheet name="PMS(input)" sheetId="30" r:id="rId1"/>
    <sheet name="PMS(calc_process)" sheetId="31" r:id="rId2"/>
  </sheets>
  <externalReferences>
    <externalReference r:id="rId3"/>
    <externalReference r:id="rId4"/>
  </externalReferences>
  <definedNames>
    <definedName name="a">#REF!</definedName>
    <definedName name="aa">#REF!</definedName>
    <definedName name="b">#REF!</definedName>
    <definedName name="_xlnm.Print_Area" localSheetId="1">'PMS(calc_process)'!$A$1:$I$45</definedName>
    <definedName name="_xlnm.Print_Area" localSheetId="0">'PMS(input)'!$A$1:$K$22</definedName>
    <definedName name="v">'[1]PMS(calc_process)'!#REF!</definedName>
    <definedName name="w">'[2]1-1_Exist_default_input'!#REF!</definedName>
    <definedName name="x">#REF!</definedName>
    <definedName name="z">#REF!</definedName>
    <definedName name="化石燃料種別2">#REF!</definedName>
    <definedName name="化石燃料種別3">#REF!</definedName>
    <definedName name="係数種別1">'[1]PMS(calc_process)'!#REF!</definedName>
    <definedName name="係数種別2">#REF!</definedName>
    <definedName name="係数種別3">#REF!</definedName>
    <definedName name="種別">'[2]1-2_Exist_default_result'!$C$22:$C$23</definedName>
    <definedName name="種類">'[2]1-1_Exist_default_input'!#REF!</definedName>
    <definedName name="植物種別1">'[1]PMS(calc_process)'!#REF!</definedName>
    <definedName name="植物種別3">#REF!</definedName>
  </definedNames>
  <calcPr calcId="145621" iterateCount="1" concurrentCalc="0"/>
</workbook>
</file>

<file path=xl/calcChain.xml><?xml version="1.0" encoding="utf-8"?>
<calcChain xmlns="http://schemas.openxmlformats.org/spreadsheetml/2006/main">
  <c r="G19" i="31" l="1"/>
  <c r="G20" i="31"/>
  <c r="E8" i="30"/>
  <c r="E7" i="30"/>
  <c r="G15" i="31"/>
  <c r="G14" i="31"/>
  <c r="G21" i="31"/>
  <c r="G16" i="31"/>
  <c r="G8" i="31"/>
  <c r="G6" i="31"/>
  <c r="B17" i="30"/>
</calcChain>
</file>

<file path=xl/sharedStrings.xml><?xml version="1.0" encoding="utf-8"?>
<sst xmlns="http://schemas.openxmlformats.org/spreadsheetml/2006/main" count="105" uniqueCount="80">
  <si>
    <t>Value</t>
    <phoneticPr fontId="3"/>
  </si>
  <si>
    <t>Units</t>
    <phoneticPr fontId="3"/>
  </si>
  <si>
    <t>1. Calculations for emission reductions</t>
    <phoneticPr fontId="3"/>
  </si>
  <si>
    <t>2. Selected default values, etc.</t>
    <phoneticPr fontId="3"/>
  </si>
  <si>
    <t>3. Calculations for reference emissions</t>
    <phoneticPr fontId="3"/>
  </si>
  <si>
    <t>4. Calculations of the project emissions</t>
    <phoneticPr fontId="3"/>
  </si>
  <si>
    <t>Fuel type</t>
    <phoneticPr fontId="3"/>
  </si>
  <si>
    <t>[List of Default Values]</t>
    <phoneticPr fontId="3"/>
  </si>
  <si>
    <r>
      <t xml:space="preserve">Table 1: Parameters to be monitored </t>
    </r>
    <r>
      <rPr>
        <b/>
        <i/>
        <sz val="14"/>
        <color indexed="8"/>
        <rFont val="Arial"/>
        <family val="2"/>
      </rPr>
      <t>ex post</t>
    </r>
    <phoneticPr fontId="3"/>
  </si>
  <si>
    <r>
      <t xml:space="preserve">Table 2: Project-specific parameters to be fixed </t>
    </r>
    <r>
      <rPr>
        <b/>
        <i/>
        <sz val="14"/>
        <color indexed="8"/>
        <rFont val="Arial"/>
        <family val="2"/>
      </rPr>
      <t>ex ante</t>
    </r>
    <phoneticPr fontId="3"/>
  </si>
  <si>
    <r>
      <t xml:space="preserve">Table3: </t>
    </r>
    <r>
      <rPr>
        <b/>
        <i/>
        <sz val="14"/>
        <color indexed="8"/>
        <rFont val="Arial"/>
        <family val="2"/>
      </rPr>
      <t>Ex-ante</t>
    </r>
    <r>
      <rPr>
        <b/>
        <sz val="14"/>
        <color indexed="8"/>
        <rFont val="Arial"/>
        <family val="2"/>
      </rPr>
      <t xml:space="preserve"> estimation of CO</t>
    </r>
    <r>
      <rPr>
        <b/>
        <vertAlign val="subscript"/>
        <sz val="14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 xml:space="preserve"> emission reductions</t>
    </r>
    <phoneticPr fontId="3"/>
  </si>
  <si>
    <t>[Monitoring option]</t>
    <phoneticPr fontId="3"/>
  </si>
  <si>
    <t>(a)</t>
    <phoneticPr fontId="3"/>
  </si>
  <si>
    <t>(b)</t>
    <phoneticPr fontId="3"/>
  </si>
  <si>
    <t>(c)</t>
    <phoneticPr fontId="3"/>
  </si>
  <si>
    <t>(d)</t>
    <phoneticPr fontId="3"/>
  </si>
  <si>
    <t>(e)</t>
    <phoneticPr fontId="3"/>
  </si>
  <si>
    <t>(f)</t>
    <phoneticPr fontId="3"/>
  </si>
  <si>
    <t>(g)</t>
    <phoneticPr fontId="3"/>
  </si>
  <si>
    <t>(h)</t>
    <phoneticPr fontId="3"/>
  </si>
  <si>
    <t>(i)</t>
    <phoneticPr fontId="3"/>
  </si>
  <si>
    <t>(j)</t>
    <phoneticPr fontId="3"/>
  </si>
  <si>
    <t>Monitoring point No.</t>
    <phoneticPr fontId="3"/>
  </si>
  <si>
    <t>Parameters</t>
    <phoneticPr fontId="3"/>
  </si>
  <si>
    <t>Description of data</t>
    <phoneticPr fontId="3"/>
  </si>
  <si>
    <t>Estimated Values</t>
    <phoneticPr fontId="3"/>
  </si>
  <si>
    <t>Units</t>
    <phoneticPr fontId="3"/>
  </si>
  <si>
    <t>Monitoring option</t>
    <phoneticPr fontId="3"/>
  </si>
  <si>
    <t>Source of data</t>
    <phoneticPr fontId="3"/>
  </si>
  <si>
    <t>Measurement methods and procedures</t>
    <phoneticPr fontId="3"/>
  </si>
  <si>
    <t>Monitoring frequency</t>
    <phoneticPr fontId="3"/>
  </si>
  <si>
    <t>Other comments</t>
    <phoneticPr fontId="3"/>
  </si>
  <si>
    <t>Option B</t>
    <phoneticPr fontId="3"/>
  </si>
  <si>
    <t>Option A</t>
    <phoneticPr fontId="3"/>
  </si>
  <si>
    <t>Based on public data which is measured by entities other than the project participants (Data used: publicly recognized data such as statistical data and specifications)</t>
    <phoneticPr fontId="3"/>
  </si>
  <si>
    <t>Based on the amount of transaction which is measured directly using measuring equipments (Data used: commercial evidence such as invoices)</t>
    <phoneticPr fontId="3"/>
  </si>
  <si>
    <t>Option C</t>
    <phoneticPr fontId="3"/>
  </si>
  <si>
    <t>Based on the actual measurement using measuring equipments (Data used: measured values)</t>
    <phoneticPr fontId="3"/>
  </si>
  <si>
    <r>
      <t>CO</t>
    </r>
    <r>
      <rPr>
        <b/>
        <vertAlign val="subscript"/>
        <sz val="14"/>
        <color indexed="9"/>
        <rFont val="Arial"/>
        <family val="2"/>
      </rPr>
      <t>2</t>
    </r>
    <r>
      <rPr>
        <b/>
        <sz val="14"/>
        <color indexed="9"/>
        <rFont val="Arial"/>
        <family val="2"/>
      </rPr>
      <t xml:space="preserve"> emission reductions</t>
    </r>
    <phoneticPr fontId="3"/>
  </si>
  <si>
    <t>JCM_MN_F_PMS_ver01.0</t>
    <phoneticPr fontId="3"/>
  </si>
  <si>
    <t xml:space="preserve">[Attachment to Proposed Methodology Form]  </t>
    <phoneticPr fontId="3"/>
  </si>
  <si>
    <r>
      <t xml:space="preserve">JCM Proposed Methodology Spreadsheet Form (input sheet) </t>
    </r>
    <r>
      <rPr>
        <b/>
        <sz val="12"/>
        <color indexed="9"/>
        <rFont val="Arial"/>
        <family val="2"/>
      </rPr>
      <t xml:space="preserve">[Attachment to Proposed Methodology Form]  </t>
    </r>
    <phoneticPr fontId="3"/>
  </si>
  <si>
    <t>JCM Proposed Methodology Spreadsheet Form (Calculation Process Sheet)</t>
    <phoneticPr fontId="3"/>
  </si>
  <si>
    <t>n/a</t>
    <phoneticPr fontId="3"/>
  </si>
  <si>
    <t>Monthly</t>
    <phoneticPr fontId="3"/>
  </si>
  <si>
    <t>n/a</t>
    <phoneticPr fontId="3"/>
  </si>
  <si>
    <t>Emission factor of the grid electricity displaced/consumed by the project</t>
    <phoneticPr fontId="3"/>
  </si>
  <si>
    <t>Monthly</t>
    <phoneticPr fontId="3"/>
  </si>
  <si>
    <t>Grid company and Project participant</t>
    <phoneticPr fontId="3"/>
  </si>
  <si>
    <t>B</t>
    <phoneticPr fontId="3"/>
  </si>
  <si>
    <t>Based on evidences (i.e invoice and receipt) of commercial transactions</t>
    <phoneticPr fontId="3"/>
  </si>
  <si>
    <t>JCM_MV_F_PMS_ver01.0</t>
  </si>
  <si>
    <t>EG,REF,p</t>
    <phoneticPr fontId="3"/>
  </si>
  <si>
    <t>EC,AUX,p</t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</si>
  <si>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/p</t>
    </r>
    <phoneticPr fontId="3"/>
  </si>
  <si>
    <r>
      <t xml:space="preserve">Emissions reduction during the period </t>
    </r>
    <r>
      <rPr>
        <i/>
        <sz val="11"/>
        <color indexed="8"/>
        <rFont val="Arial"/>
        <family val="2"/>
      </rPr>
      <t>p</t>
    </r>
    <phoneticPr fontId="3"/>
  </si>
  <si>
    <r>
      <t xml:space="preserve">Reference emissions during the period </t>
    </r>
    <r>
      <rPr>
        <i/>
        <sz val="11"/>
        <color indexed="8"/>
        <rFont val="Arial"/>
        <family val="2"/>
      </rPr>
      <t>p</t>
    </r>
    <phoneticPr fontId="3"/>
  </si>
  <si>
    <r>
      <t xml:space="preserve">Project emissions during the period </t>
    </r>
    <r>
      <rPr>
        <i/>
        <sz val="11"/>
        <color indexed="8"/>
        <rFont val="Arial"/>
        <family val="2"/>
      </rPr>
      <t>p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</si>
  <si>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3"/>
  </si>
  <si>
    <t>MWh/p</t>
    <phoneticPr fontId="3"/>
  </si>
  <si>
    <t>Grid electricity consumed by the project during the period p</t>
    <phoneticPr fontId="3"/>
  </si>
  <si>
    <t>MWh/p</t>
    <phoneticPr fontId="3"/>
  </si>
  <si>
    <r>
      <t>ER</t>
    </r>
    <r>
      <rPr>
        <vertAlign val="subscript"/>
        <sz val="11"/>
        <color indexed="8"/>
        <rFont val="Arial"/>
        <family val="2"/>
      </rPr>
      <t>p</t>
    </r>
    <phoneticPr fontId="3"/>
  </si>
  <si>
    <r>
      <t>RE</t>
    </r>
    <r>
      <rPr>
        <vertAlign val="subscript"/>
        <sz val="11"/>
        <color indexed="8"/>
        <rFont val="Arial"/>
        <family val="2"/>
      </rPr>
      <t>p</t>
    </r>
    <phoneticPr fontId="3"/>
  </si>
  <si>
    <r>
      <t>EG</t>
    </r>
    <r>
      <rPr>
        <vertAlign val="subscript"/>
        <sz val="9"/>
        <color indexed="8"/>
        <rFont val="Arial"/>
        <family val="2"/>
      </rPr>
      <t>REF,p</t>
    </r>
    <phoneticPr fontId="3"/>
  </si>
  <si>
    <r>
      <t>PE</t>
    </r>
    <r>
      <rPr>
        <vertAlign val="subscript"/>
        <sz val="11"/>
        <color indexed="8"/>
        <rFont val="Arial"/>
        <family val="2"/>
      </rPr>
      <t>p</t>
    </r>
    <phoneticPr fontId="3"/>
  </si>
  <si>
    <r>
      <t>EC</t>
    </r>
    <r>
      <rPr>
        <vertAlign val="subscript"/>
        <sz val="11"/>
        <color indexed="8"/>
        <rFont val="Arial"/>
        <family val="2"/>
      </rPr>
      <t>AUX,p</t>
    </r>
    <phoneticPr fontId="3"/>
  </si>
  <si>
    <r>
      <t>EF</t>
    </r>
    <r>
      <rPr>
        <vertAlign val="subscript"/>
        <sz val="9"/>
        <color indexed="8"/>
        <rFont val="Arial"/>
        <family val="2"/>
      </rPr>
      <t>CO2,grid,p</t>
    </r>
    <phoneticPr fontId="3"/>
  </si>
  <si>
    <r>
      <t>tCO</t>
    </r>
    <r>
      <rPr>
        <vertAlign val="sub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>/p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</si>
  <si>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3"/>
  </si>
  <si>
    <t>Net electricity supplied to the grid by the project during the period p</t>
    <phoneticPr fontId="3"/>
  </si>
  <si>
    <t xml:space="preserve">Determined and fixed in Proposed Methodology Form and Additional Information. </t>
    <phoneticPr fontId="3"/>
  </si>
  <si>
    <t>Emission factor for the grid electcirity</t>
    <phoneticPr fontId="3"/>
  </si>
  <si>
    <t>Emission factor for the grid electcirity</t>
    <phoneticPr fontId="3"/>
  </si>
  <si>
    <t>Net electricity supplied to the grid by the project</t>
    <phoneticPr fontId="3"/>
  </si>
  <si>
    <t>Electricity consumed by the project</t>
    <phoneticPr fontId="3"/>
  </si>
  <si>
    <t>Parameter</t>
    <phoneticPr fontId="3"/>
  </si>
  <si>
    <t>tCO2/MWh</t>
    <phoneticPr fontId="3"/>
  </si>
  <si>
    <t>tCO2/MWh</t>
    <phoneticPr fontId="3"/>
  </si>
  <si>
    <t>EFCO2,grid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</si>
</sst>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0.00_ "/>
    <numFmt numFmtId="178" formatCode="0.000_ "/>
    <numFmt numFmtId="179" formatCode="_(* #,##0.00_);_(* \(#,##0.00\);_(* &quot;-&quot;??_);_(@_)"/>
    <numFmt numFmtId="180" formatCode="#,##0.000;[Red]\-#,##0.000"/>
    <numFmt numFmtId="181" formatCode="#,##0.000_ ;[Red]\-#,##0.000\ "/>
    <numFmt numFmtId="182" formatCode="#,##0_ ;[Red]\-#,##0\ "/>
  </numFmts>
  <fonts count="3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Arial"/>
      <family val="2"/>
    </font>
    <font>
      <sz val="10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vertAlign val="subscript"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vertAlign val="subscript"/>
      <sz val="14"/>
      <color indexed="9"/>
      <name val="Arial"/>
      <family val="2"/>
    </font>
    <font>
      <vertAlign val="subscript"/>
      <sz val="14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vertAlign val="subscript"/>
      <sz val="9"/>
      <color indexed="8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0"/>
      <name val="Arial"/>
      <family val="2"/>
    </font>
    <font>
      <sz val="10"/>
      <name val="Baskerville Mon"/>
      <family val="1"/>
    </font>
    <font>
      <u/>
      <sz val="11"/>
      <color theme="10"/>
      <name val="ＭＳ Ｐゴシック"/>
      <family val="3"/>
      <charset val="128"/>
      <scheme val="minor"/>
    </font>
    <font>
      <i/>
      <sz val="11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9389629810485"/>
        <bgColor indexed="65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medium">
        <color indexed="64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10"/>
      </bottom>
      <diagonal/>
    </border>
    <border>
      <left/>
      <right style="thin">
        <color indexed="23"/>
      </right>
      <top style="thin">
        <color indexed="23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24">
    <xf numFmtId="0" fontId="0" fillId="0" borderId="0">
      <alignment vertical="center"/>
    </xf>
    <xf numFmtId="0" fontId="25" fillId="8" borderId="0" applyNumberFormat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79" fontId="25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7" fillId="0" borderId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0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4" fillId="0" borderId="1" xfId="0" applyFont="1" applyBorder="1">
      <alignment vertical="center"/>
    </xf>
    <xf numFmtId="0" fontId="4" fillId="2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>
      <alignment vertical="center"/>
    </xf>
    <xf numFmtId="0" fontId="4" fillId="4" borderId="0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 applyBorder="1">
      <alignment vertical="center"/>
    </xf>
    <xf numFmtId="0" fontId="8" fillId="0" borderId="0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4" fillId="5" borderId="3" xfId="0" applyFont="1" applyFill="1" applyBorder="1">
      <alignment vertical="center"/>
    </xf>
    <xf numFmtId="0" fontId="4" fillId="5" borderId="4" xfId="0" applyFont="1" applyFill="1" applyBorder="1">
      <alignment vertical="center"/>
    </xf>
    <xf numFmtId="0" fontId="4" fillId="5" borderId="5" xfId="0" applyFont="1" applyFill="1" applyBorder="1">
      <alignment vertical="center"/>
    </xf>
    <xf numFmtId="0" fontId="4" fillId="0" borderId="5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4" fillId="5" borderId="1" xfId="0" applyFont="1" applyFill="1" applyBorder="1">
      <alignment vertical="center"/>
    </xf>
    <xf numFmtId="0" fontId="4" fillId="5" borderId="7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5" borderId="8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5" fillId="6" borderId="5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11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4" fillId="5" borderId="14" xfId="0" applyFont="1" applyFill="1" applyBorder="1">
      <alignment vertical="center"/>
    </xf>
    <xf numFmtId="0" fontId="4" fillId="6" borderId="4" xfId="0" applyFont="1" applyFill="1" applyBorder="1">
      <alignment vertical="center"/>
    </xf>
    <xf numFmtId="0" fontId="4" fillId="6" borderId="15" xfId="0" applyFont="1" applyFill="1" applyBorder="1">
      <alignment vertical="center"/>
    </xf>
    <xf numFmtId="0" fontId="4" fillId="6" borderId="5" xfId="0" applyFont="1" applyFill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4" fillId="3" borderId="16" xfId="0" applyFont="1" applyFill="1" applyBorder="1">
      <alignment vertical="center"/>
    </xf>
    <xf numFmtId="0" fontId="4" fillId="0" borderId="0" xfId="0" applyFont="1" applyAlignment="1">
      <alignment vertical="center" wrapText="1"/>
    </xf>
    <xf numFmtId="38" fontId="4" fillId="0" borderId="0" xfId="2" applyFont="1">
      <alignment vertical="center"/>
    </xf>
    <xf numFmtId="0" fontId="7" fillId="2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>
      <alignment vertical="center"/>
    </xf>
    <xf numFmtId="0" fontId="7" fillId="2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5" borderId="17" xfId="0" applyFont="1" applyFill="1" applyBorder="1">
      <alignment vertical="center"/>
    </xf>
    <xf numFmtId="0" fontId="4" fillId="5" borderId="18" xfId="0" applyFont="1" applyFill="1" applyBorder="1">
      <alignment vertical="center"/>
    </xf>
    <xf numFmtId="0" fontId="4" fillId="0" borderId="17" xfId="0" applyFont="1" applyBorder="1">
      <alignment vertical="center"/>
    </xf>
    <xf numFmtId="0" fontId="4" fillId="2" borderId="19" xfId="0" applyFont="1" applyFill="1" applyBorder="1">
      <alignment vertical="center"/>
    </xf>
    <xf numFmtId="0" fontId="7" fillId="2" borderId="19" xfId="0" applyFont="1" applyFill="1" applyBorder="1">
      <alignment vertical="center"/>
    </xf>
    <xf numFmtId="0" fontId="7" fillId="2" borderId="19" xfId="0" applyFont="1" applyFill="1" applyBorder="1" applyAlignment="1">
      <alignment horizontal="center" vertical="center"/>
    </xf>
    <xf numFmtId="0" fontId="4" fillId="5" borderId="0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0" xfId="0" applyFont="1" applyFill="1" applyBorder="1">
      <alignment vertical="center"/>
    </xf>
    <xf numFmtId="0" fontId="13" fillId="2" borderId="0" xfId="0" applyFont="1" applyFill="1" applyAlignme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>
      <alignment vertical="center"/>
    </xf>
    <xf numFmtId="0" fontId="11" fillId="7" borderId="1" xfId="0" applyFont="1" applyFill="1" applyBorder="1" applyAlignment="1">
      <alignment horizontal="center" vertical="center" wrapText="1"/>
    </xf>
    <xf numFmtId="0" fontId="17" fillId="0" borderId="1" xfId="0" applyFont="1" applyFill="1" applyBorder="1">
      <alignment vertical="center"/>
    </xf>
    <xf numFmtId="0" fontId="11" fillId="7" borderId="1" xfId="0" applyFont="1" applyFill="1" applyBorder="1" applyAlignment="1">
      <alignment horizontal="center" vertical="center"/>
    </xf>
    <xf numFmtId="0" fontId="19" fillId="6" borderId="5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4" fillId="0" borderId="1" xfId="1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6" borderId="22" xfId="0" applyFont="1" applyFill="1" applyBorder="1">
      <alignment vertical="center"/>
    </xf>
    <xf numFmtId="0" fontId="4" fillId="5" borderId="15" xfId="0" applyFont="1" applyFill="1" applyBorder="1">
      <alignment vertical="center"/>
    </xf>
    <xf numFmtId="0" fontId="22" fillId="6" borderId="1" xfId="0" quotePrefix="1" applyFont="1" applyFill="1" applyBorder="1" applyAlignment="1">
      <alignment horizontal="center" vertical="center"/>
    </xf>
    <xf numFmtId="0" fontId="23" fillId="6" borderId="1" xfId="0" applyFont="1" applyFill="1" applyBorder="1">
      <alignment vertical="center"/>
    </xf>
    <xf numFmtId="176" fontId="23" fillId="6" borderId="1" xfId="0" applyNumberFormat="1" applyFont="1" applyFill="1" applyBorder="1" applyAlignment="1">
      <alignment vertical="center" wrapText="1"/>
    </xf>
    <xf numFmtId="0" fontId="23" fillId="6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77" fontId="4" fillId="0" borderId="1" xfId="1" applyNumberFormat="1" applyFont="1" applyFill="1" applyBorder="1">
      <alignment vertical="center"/>
    </xf>
    <xf numFmtId="178" fontId="4" fillId="0" borderId="1" xfId="1" applyNumberFormat="1" applyFont="1" applyFill="1" applyBorder="1">
      <alignment vertical="center"/>
    </xf>
    <xf numFmtId="0" fontId="4" fillId="0" borderId="3" xfId="0" applyNumberFormat="1" applyFont="1" applyFill="1" applyBorder="1">
      <alignment vertical="center"/>
    </xf>
    <xf numFmtId="180" fontId="23" fillId="4" borderId="1" xfId="2" applyNumberFormat="1" applyFont="1" applyFill="1" applyBorder="1" applyAlignment="1">
      <alignment horizontal="center" vertical="center"/>
    </xf>
    <xf numFmtId="181" fontId="4" fillId="0" borderId="1" xfId="0" applyNumberFormat="1" applyFont="1" applyFill="1" applyBorder="1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82" fontId="4" fillId="0" borderId="6" xfId="2" applyNumberFormat="1" applyFont="1" applyBorder="1">
      <alignment vertical="center"/>
    </xf>
    <xf numFmtId="0" fontId="11" fillId="7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1" fillId="7" borderId="23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  <xf numFmtId="38" fontId="18" fillId="4" borderId="25" xfId="2" applyFont="1" applyFill="1" applyBorder="1" applyAlignment="1">
      <alignment horizontal="right" vertical="center"/>
    </xf>
    <xf numFmtId="38" fontId="18" fillId="4" borderId="26" xfId="2" applyFont="1" applyFill="1" applyBorder="1" applyAlignment="1">
      <alignment horizontal="right" vertical="center"/>
    </xf>
    <xf numFmtId="0" fontId="22" fillId="6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</cellXfs>
  <cellStyles count="24">
    <cellStyle name="40% - アクセント 6" xfId="1" builtinId="51"/>
    <cellStyle name="Comma 2" xfId="4"/>
    <cellStyle name="Comma 2 2" xfId="5"/>
    <cellStyle name="Comma 2 3" xfId="6"/>
    <cellStyle name="Normal 17" xfId="7"/>
    <cellStyle name="Normal 17 2" xfId="8"/>
    <cellStyle name="Normal 2" xfId="9"/>
    <cellStyle name="Normal 2 2" xfId="10"/>
    <cellStyle name="Normal 3 3" xfId="11"/>
    <cellStyle name="Normal_YAM 2004 medee" xfId="12"/>
    <cellStyle name="Percent 2" xfId="13"/>
    <cellStyle name="パーセント 2" xfId="14"/>
    <cellStyle name="ハイパーリンク 2" xfId="15"/>
    <cellStyle name="桁区切り" xfId="2" builtinId="6"/>
    <cellStyle name="桁区切り [0.00] 2" xfId="16"/>
    <cellStyle name="桁区切り [0.00] 2 2" xfId="17"/>
    <cellStyle name="桁区切り [0.00] 3" xfId="18"/>
    <cellStyle name="桁区切り 2" xfId="19"/>
    <cellStyle name="桁区切り 3" xfId="23"/>
    <cellStyle name="標準" xfId="0" builtinId="0"/>
    <cellStyle name="標準 2" xfId="3"/>
    <cellStyle name="標準 3" xfId="20"/>
    <cellStyle name="標準 3 2" xfId="21"/>
    <cellStyle name="標準 4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400;&#65432;&#65392;&#65437;&#65381;&#65396;&#65416;&#65433;&#65399;&#65438;&#65392;&#65420;&#65383;&#65394;&#65413;&#65437;&#65405;&#22996;&#20849;&#26377;&#9313;/&#26696;&#20214;&#12501;&#12457;&#12523;&#12480;/&#29872;&#22659;&#30465;/&#29872;&#22659;&#30465;H25/GEC/&#12514;&#12531;&#12468;&#12523;&#22826;&#38525;&#20809;/&#26368;&#32066;&#22577;&#21578;&#26360;/(FS308)12_JCM_MN_F_PMS_ver3%2002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abu\Co-Work\Users\hemmi\AppData\Roaming\Microsoft\Excel\MRV&#26041;&#27861;&#35542;_&#39640;&#24615;&#33021;&#24037;&#26989;&#28809;_&#31639;&#23450;&#12484;&#12540;&#12523;_PDD&#29992;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S(input)"/>
      <sheetName val="PMS(calc_process)"/>
      <sheetName val="Default value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_summary"/>
      <sheetName val="contact_info"/>
      <sheetName val="1-1_Exist_default_input"/>
      <sheetName val="1-2_Exist_default_result"/>
      <sheetName val="2-1_Exist_spesific_input"/>
      <sheetName val="2-2_Exist_spesific_result"/>
      <sheetName val="3-1_Green_default_input"/>
      <sheetName val="3-2Green_default_result"/>
      <sheetName val="4-1_Green_spesific_input"/>
      <sheetName val="4-2_Green_spesific_result"/>
    </sheetNames>
    <sheetDataSet>
      <sheetData sheetId="0" refreshError="1"/>
      <sheetData sheetId="1" refreshError="1"/>
      <sheetData sheetId="2"/>
      <sheetData sheetId="3">
        <row r="22">
          <cell r="C22" t="str">
            <v>LPG</v>
          </cell>
        </row>
        <row r="23">
          <cell r="C23" t="str">
            <v>Natural gas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22"/>
  <sheetViews>
    <sheetView showGridLines="0" tabSelected="1" view="pageBreakPreview" zoomScale="60" zoomScaleNormal="55" workbookViewId="0">
      <selection activeCell="B13" sqref="B13"/>
    </sheetView>
  </sheetViews>
  <sheetFormatPr defaultRowHeight="14.25"/>
  <cols>
    <col min="1" max="1" width="3.625" style="1" customWidth="1"/>
    <col min="2" max="2" width="15.625" style="1" customWidth="1"/>
    <col min="3" max="3" width="16.875" style="1" customWidth="1"/>
    <col min="4" max="4" width="32.25" style="1" customWidth="1"/>
    <col min="5" max="5" width="14.125" style="1" customWidth="1"/>
    <col min="6" max="6" width="13.125" style="1" customWidth="1"/>
    <col min="7" max="7" width="15.5" style="1" customWidth="1"/>
    <col min="8" max="8" width="21.375" style="1" customWidth="1"/>
    <col min="9" max="9" width="63.5" style="1" customWidth="1"/>
    <col min="10" max="10" width="15.75" style="1" customWidth="1"/>
    <col min="11" max="11" width="14.625" style="1" customWidth="1"/>
    <col min="12" max="16384" width="9" style="1"/>
  </cols>
  <sheetData>
    <row r="1" spans="1:11" ht="18" customHeight="1">
      <c r="K1" s="55" t="s">
        <v>39</v>
      </c>
    </row>
    <row r="2" spans="1:11" ht="27.75" customHeight="1">
      <c r="A2" s="68" t="s">
        <v>41</v>
      </c>
      <c r="B2" s="51"/>
      <c r="C2" s="51"/>
      <c r="D2" s="51"/>
      <c r="E2" s="51"/>
      <c r="F2" s="51"/>
      <c r="G2" s="51"/>
      <c r="H2" s="51"/>
      <c r="I2" s="51"/>
      <c r="J2" s="51"/>
      <c r="K2" s="54"/>
    </row>
    <row r="4" spans="1:11" ht="18.75" customHeight="1">
      <c r="A4" s="69" t="s">
        <v>8</v>
      </c>
      <c r="B4" s="13"/>
    </row>
    <row r="5" spans="1:11" ht="18.75" customHeight="1">
      <c r="A5" s="13"/>
      <c r="B5" s="71" t="s">
        <v>12</v>
      </c>
      <c r="C5" s="71" t="s">
        <v>13</v>
      </c>
      <c r="D5" s="71" t="s">
        <v>14</v>
      </c>
      <c r="E5" s="71" t="s">
        <v>15</v>
      </c>
      <c r="F5" s="71" t="s">
        <v>16</v>
      </c>
      <c r="G5" s="71" t="s">
        <v>17</v>
      </c>
      <c r="H5" s="71" t="s">
        <v>18</v>
      </c>
      <c r="I5" s="71" t="s">
        <v>19</v>
      </c>
      <c r="J5" s="71" t="s">
        <v>20</v>
      </c>
      <c r="K5" s="71" t="s">
        <v>21</v>
      </c>
    </row>
    <row r="6" spans="1:11" s="49" customFormat="1" ht="39" customHeight="1">
      <c r="B6" s="71" t="s">
        <v>22</v>
      </c>
      <c r="C6" s="71" t="s">
        <v>23</v>
      </c>
      <c r="D6" s="71" t="s">
        <v>24</v>
      </c>
      <c r="E6" s="71" t="s">
        <v>25</v>
      </c>
      <c r="F6" s="71" t="s">
        <v>26</v>
      </c>
      <c r="G6" s="71" t="s">
        <v>27</v>
      </c>
      <c r="H6" s="71" t="s">
        <v>28</v>
      </c>
      <c r="I6" s="71" t="s">
        <v>29</v>
      </c>
      <c r="J6" s="71" t="s">
        <v>30</v>
      </c>
      <c r="K6" s="71" t="s">
        <v>31</v>
      </c>
    </row>
    <row r="7" spans="1:11" ht="68.25" customHeight="1">
      <c r="B7" s="80">
        <v>1</v>
      </c>
      <c r="C7" s="81" t="s">
        <v>52</v>
      </c>
      <c r="D7" s="82" t="s">
        <v>70</v>
      </c>
      <c r="E7" s="94">
        <f>15579405/1000</f>
        <v>15579.405000000001</v>
      </c>
      <c r="F7" s="83" t="s">
        <v>61</v>
      </c>
      <c r="G7" s="84" t="s">
        <v>49</v>
      </c>
      <c r="H7" s="85" t="s">
        <v>48</v>
      </c>
      <c r="I7" s="86" t="s">
        <v>50</v>
      </c>
      <c r="J7" s="88" t="s">
        <v>47</v>
      </c>
      <c r="K7" s="87" t="s">
        <v>43</v>
      </c>
    </row>
    <row r="8" spans="1:11" ht="68.25" customHeight="1">
      <c r="A8" s="12"/>
      <c r="B8" s="80">
        <v>2</v>
      </c>
      <c r="C8" s="81" t="s">
        <v>53</v>
      </c>
      <c r="D8" s="82" t="s">
        <v>60</v>
      </c>
      <c r="E8" s="94">
        <f>49076/1000</f>
        <v>49.076000000000001</v>
      </c>
      <c r="F8" s="83" t="s">
        <v>61</v>
      </c>
      <c r="G8" s="84" t="s">
        <v>49</v>
      </c>
      <c r="H8" s="85" t="s">
        <v>48</v>
      </c>
      <c r="I8" s="86" t="s">
        <v>50</v>
      </c>
      <c r="J8" s="88" t="s">
        <v>44</v>
      </c>
      <c r="K8" s="87" t="s">
        <v>45</v>
      </c>
    </row>
    <row r="9" spans="1:11" ht="8.25" customHeight="1"/>
    <row r="10" spans="1:11" ht="20.100000000000001" customHeight="1">
      <c r="A10" s="69" t="s">
        <v>9</v>
      </c>
    </row>
    <row r="11" spans="1:11" ht="20.100000000000001" customHeight="1">
      <c r="B11" s="71" t="s">
        <v>12</v>
      </c>
      <c r="C11" s="104" t="s">
        <v>13</v>
      </c>
      <c r="D11" s="104"/>
      <c r="E11" s="71" t="s">
        <v>14</v>
      </c>
      <c r="F11" s="71" t="s">
        <v>15</v>
      </c>
      <c r="G11" s="104" t="s">
        <v>16</v>
      </c>
      <c r="H11" s="104"/>
      <c r="I11" s="104"/>
      <c r="J11" s="104" t="s">
        <v>17</v>
      </c>
      <c r="K11" s="104"/>
    </row>
    <row r="12" spans="1:11" ht="39" customHeight="1">
      <c r="B12" s="71" t="s">
        <v>23</v>
      </c>
      <c r="C12" s="104" t="s">
        <v>24</v>
      </c>
      <c r="D12" s="104"/>
      <c r="E12" s="71" t="s">
        <v>25</v>
      </c>
      <c r="F12" s="71" t="s">
        <v>26</v>
      </c>
      <c r="G12" s="104" t="s">
        <v>28</v>
      </c>
      <c r="H12" s="104"/>
      <c r="I12" s="104"/>
      <c r="J12" s="104" t="s">
        <v>31</v>
      </c>
      <c r="K12" s="104"/>
    </row>
    <row r="13" spans="1:11" ht="68.25" customHeight="1">
      <c r="B13" s="89" t="s">
        <v>79</v>
      </c>
      <c r="C13" s="114" t="s">
        <v>46</v>
      </c>
      <c r="D13" s="114"/>
      <c r="E13" s="90">
        <v>0.81699999999999995</v>
      </c>
      <c r="F13" s="89" t="s">
        <v>77</v>
      </c>
      <c r="G13" s="106" t="s">
        <v>71</v>
      </c>
      <c r="H13" s="107"/>
      <c r="I13" s="108"/>
      <c r="J13" s="105"/>
      <c r="K13" s="105"/>
    </row>
    <row r="14" spans="1:11" ht="6.75" customHeight="1"/>
    <row r="15" spans="1:11" ht="18.75" customHeight="1">
      <c r="A15" s="70" t="s">
        <v>10</v>
      </c>
      <c r="B15" s="11"/>
    </row>
    <row r="16" spans="1:11" ht="21.75" thickBot="1">
      <c r="B16" s="110" t="s">
        <v>38</v>
      </c>
      <c r="C16" s="111"/>
      <c r="D16" s="73" t="s">
        <v>26</v>
      </c>
    </row>
    <row r="17" spans="1:10" ht="21.75" thickBot="1">
      <c r="B17" s="112">
        <f>ROUNDDOWN('PMS(calc_process)'!G6, 0)</f>
        <v>12687</v>
      </c>
      <c r="C17" s="113"/>
      <c r="D17" s="74" t="s">
        <v>68</v>
      </c>
    </row>
    <row r="18" spans="1:10" ht="20.100000000000001" customHeight="1">
      <c r="B18" s="12"/>
      <c r="C18" s="12"/>
      <c r="F18" s="50"/>
      <c r="G18" s="50"/>
    </row>
    <row r="19" spans="1:10" ht="18.75" customHeight="1">
      <c r="A19" s="69" t="s">
        <v>11</v>
      </c>
    </row>
    <row r="20" spans="1:10" ht="18" customHeight="1">
      <c r="B20" s="72" t="s">
        <v>33</v>
      </c>
      <c r="C20" s="109" t="s">
        <v>34</v>
      </c>
      <c r="D20" s="109"/>
      <c r="E20" s="109"/>
      <c r="F20" s="109"/>
      <c r="G20" s="109"/>
      <c r="H20" s="109"/>
      <c r="I20" s="109"/>
      <c r="J20" s="52"/>
    </row>
    <row r="21" spans="1:10" ht="18" customHeight="1">
      <c r="B21" s="72" t="s">
        <v>32</v>
      </c>
      <c r="C21" s="109" t="s">
        <v>35</v>
      </c>
      <c r="D21" s="109"/>
      <c r="E21" s="109"/>
      <c r="F21" s="109"/>
      <c r="G21" s="109"/>
      <c r="H21" s="109"/>
      <c r="I21" s="109"/>
      <c r="J21" s="52"/>
    </row>
    <row r="22" spans="1:10" ht="18" customHeight="1">
      <c r="B22" s="72" t="s">
        <v>36</v>
      </c>
      <c r="C22" s="109" t="s">
        <v>37</v>
      </c>
      <c r="D22" s="109"/>
      <c r="E22" s="109"/>
      <c r="F22" s="109"/>
      <c r="G22" s="109"/>
      <c r="H22" s="109"/>
      <c r="I22" s="109"/>
      <c r="J22" s="52"/>
    </row>
  </sheetData>
  <mergeCells count="14">
    <mergeCell ref="C21:I21"/>
    <mergeCell ref="C22:I22"/>
    <mergeCell ref="C11:D11"/>
    <mergeCell ref="C12:D12"/>
    <mergeCell ref="B16:C16"/>
    <mergeCell ref="B17:C17"/>
    <mergeCell ref="C13:D13"/>
    <mergeCell ref="C20:I20"/>
    <mergeCell ref="J11:K11"/>
    <mergeCell ref="J12:K12"/>
    <mergeCell ref="J13:K13"/>
    <mergeCell ref="G11:I11"/>
    <mergeCell ref="G12:I12"/>
    <mergeCell ref="G13:I13"/>
  </mergeCells>
  <phoneticPr fontId="3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48"/>
  <sheetViews>
    <sheetView showGridLines="0" view="pageBreakPreview" zoomScale="80" zoomScaleNormal="75" zoomScaleSheetLayoutView="80" workbookViewId="0">
      <selection activeCell="F22" sqref="F22"/>
    </sheetView>
  </sheetViews>
  <sheetFormatPr defaultRowHeight="14.25"/>
  <cols>
    <col min="1" max="4" width="3.625" style="1" customWidth="1"/>
    <col min="5" max="5" width="47.125" style="1" customWidth="1"/>
    <col min="6" max="7" width="12.625" style="1" customWidth="1"/>
    <col min="8" max="8" width="14.625" style="1" customWidth="1"/>
    <col min="9" max="9" width="11.375" style="1" customWidth="1"/>
    <col min="10" max="16384" width="9" style="1"/>
  </cols>
  <sheetData>
    <row r="1" spans="1:10" ht="18" customHeight="1">
      <c r="I1" s="99" t="s">
        <v>51</v>
      </c>
    </row>
    <row r="2" spans="1:10" ht="27.75" customHeight="1">
      <c r="A2" s="115" t="s">
        <v>42</v>
      </c>
      <c r="B2" s="115"/>
      <c r="C2" s="115"/>
      <c r="D2" s="115"/>
      <c r="E2" s="115"/>
      <c r="F2" s="115"/>
      <c r="G2" s="115"/>
      <c r="H2" s="115"/>
      <c r="I2" s="23"/>
    </row>
    <row r="3" spans="1:10" ht="18" customHeight="1">
      <c r="A3" s="116" t="s">
        <v>40</v>
      </c>
      <c r="B3" s="117"/>
      <c r="C3" s="117"/>
      <c r="D3" s="117"/>
      <c r="E3" s="117"/>
      <c r="F3" s="117"/>
      <c r="G3" s="117"/>
      <c r="H3" s="117"/>
      <c r="I3" s="23"/>
    </row>
    <row r="4" spans="1:10" ht="11.25" customHeight="1" thickBot="1">
      <c r="I4" s="96"/>
    </row>
    <row r="5" spans="1:10" ht="18.75" customHeight="1" thickBot="1">
      <c r="A5" s="31" t="s">
        <v>2</v>
      </c>
      <c r="B5" s="59"/>
      <c r="C5" s="59"/>
      <c r="D5" s="59"/>
      <c r="E5" s="60"/>
      <c r="F5" s="61" t="s">
        <v>6</v>
      </c>
      <c r="G5" s="32" t="s">
        <v>0</v>
      </c>
      <c r="H5" s="32" t="s">
        <v>1</v>
      </c>
      <c r="I5" s="32" t="s">
        <v>76</v>
      </c>
    </row>
    <row r="6" spans="1:10" ht="18.75" customHeight="1" thickBot="1">
      <c r="A6" s="33"/>
      <c r="B6" s="15" t="s">
        <v>55</v>
      </c>
      <c r="C6" s="15"/>
      <c r="D6" s="56"/>
      <c r="E6" s="57"/>
      <c r="F6" s="58"/>
      <c r="G6" s="103">
        <f>G14-G19</f>
        <v>12687</v>
      </c>
      <c r="H6" s="18" t="s">
        <v>54</v>
      </c>
      <c r="I6" s="100" t="s">
        <v>62</v>
      </c>
    </row>
    <row r="7" spans="1:10" ht="18.75" customHeight="1">
      <c r="A7" s="34" t="s">
        <v>3</v>
      </c>
      <c r="B7" s="19"/>
      <c r="C7" s="19"/>
      <c r="D7" s="20"/>
      <c r="E7" s="21"/>
      <c r="F7" s="23"/>
      <c r="G7" s="22"/>
      <c r="H7" s="23"/>
      <c r="I7" s="23"/>
      <c r="J7" s="53"/>
    </row>
    <row r="8" spans="1:10" ht="18.75" customHeight="1">
      <c r="A8" s="35"/>
      <c r="B8" s="16" t="s">
        <v>72</v>
      </c>
      <c r="C8" s="79"/>
      <c r="D8" s="79"/>
      <c r="E8" s="17"/>
      <c r="F8" s="40"/>
      <c r="G8" s="92">
        <f>F34</f>
        <v>0.81699999999999995</v>
      </c>
      <c r="H8" s="18" t="s">
        <v>58</v>
      </c>
      <c r="I8" s="100" t="s">
        <v>67</v>
      </c>
    </row>
    <row r="9" spans="1:10" ht="18.75" customHeight="1">
      <c r="A9" s="35"/>
      <c r="B9" s="16"/>
      <c r="C9" s="79"/>
      <c r="D9" s="79"/>
      <c r="E9" s="17"/>
      <c r="F9" s="40"/>
      <c r="G9" s="75"/>
      <c r="H9" s="75"/>
      <c r="I9" s="100"/>
    </row>
    <row r="10" spans="1:10" ht="18.75" customHeight="1">
      <c r="A10" s="35"/>
      <c r="B10" s="16"/>
      <c r="C10" s="79"/>
      <c r="D10" s="79"/>
      <c r="E10" s="17"/>
      <c r="F10" s="40"/>
      <c r="G10" s="75"/>
      <c r="H10" s="75"/>
      <c r="I10" s="102"/>
    </row>
    <row r="11" spans="1:10" ht="18.75" customHeight="1">
      <c r="A11" s="35"/>
      <c r="B11" s="16"/>
      <c r="C11" s="79"/>
      <c r="D11" s="79"/>
      <c r="E11" s="17"/>
      <c r="F11" s="40"/>
      <c r="G11" s="75"/>
      <c r="H11" s="75"/>
      <c r="I11" s="100"/>
    </row>
    <row r="12" spans="1:10" ht="18.75" customHeight="1">
      <c r="A12" s="33"/>
      <c r="B12" s="16"/>
      <c r="C12" s="79"/>
      <c r="D12" s="79"/>
      <c r="E12" s="17"/>
      <c r="F12" s="40"/>
      <c r="G12" s="75"/>
      <c r="H12" s="75"/>
      <c r="I12" s="102"/>
    </row>
    <row r="13" spans="1:10" ht="18.75" customHeight="1" thickBot="1">
      <c r="A13" s="34" t="s">
        <v>4</v>
      </c>
      <c r="B13" s="63"/>
      <c r="C13" s="64"/>
      <c r="D13" s="10"/>
      <c r="E13" s="10"/>
      <c r="F13" s="10"/>
      <c r="G13" s="9"/>
      <c r="H13" s="9"/>
      <c r="I13" s="9"/>
    </row>
    <row r="14" spans="1:10" ht="18.75" customHeight="1" thickBot="1">
      <c r="A14" s="36"/>
      <c r="B14" s="41" t="s">
        <v>56</v>
      </c>
      <c r="C14" s="62"/>
      <c r="D14" s="24"/>
      <c r="E14" s="24"/>
      <c r="F14" s="3"/>
      <c r="G14" s="103">
        <f>ROUNDDOWN(G15*G16,0)</f>
        <v>12728</v>
      </c>
      <c r="H14" s="18" t="s">
        <v>54</v>
      </c>
      <c r="I14" s="100" t="s">
        <v>63</v>
      </c>
    </row>
    <row r="15" spans="1:10" ht="18.75" customHeight="1">
      <c r="A15" s="36"/>
      <c r="B15" s="41"/>
      <c r="C15" s="42"/>
      <c r="D15" s="43" t="s">
        <v>74</v>
      </c>
      <c r="E15" s="44"/>
      <c r="F15" s="45"/>
      <c r="G15" s="95">
        <f>'PMS(input)'!E7</f>
        <v>15579.405000000001</v>
      </c>
      <c r="H15" s="29" t="s">
        <v>59</v>
      </c>
      <c r="I15" s="100" t="s">
        <v>64</v>
      </c>
    </row>
    <row r="16" spans="1:10" ht="18.75" customHeight="1">
      <c r="A16" s="36"/>
      <c r="B16" s="41"/>
      <c r="C16" s="42"/>
      <c r="D16" s="43" t="s">
        <v>73</v>
      </c>
      <c r="E16" s="44"/>
      <c r="F16" s="45"/>
      <c r="G16" s="92">
        <f>F34</f>
        <v>0.81699999999999995</v>
      </c>
      <c r="H16" s="29" t="s">
        <v>78</v>
      </c>
      <c r="I16" s="100" t="s">
        <v>67</v>
      </c>
    </row>
    <row r="17" spans="1:9" ht="18.75" customHeight="1">
      <c r="A17" s="36"/>
      <c r="B17" s="41"/>
      <c r="C17" s="42"/>
      <c r="D17" s="43"/>
      <c r="E17" s="44"/>
      <c r="F17" s="45"/>
      <c r="G17" s="91"/>
      <c r="H17" s="76"/>
      <c r="I17" s="76"/>
    </row>
    <row r="18" spans="1:9" ht="18.75" customHeight="1" thickBot="1">
      <c r="A18" s="34" t="s">
        <v>5</v>
      </c>
      <c r="B18" s="4"/>
      <c r="C18" s="4"/>
      <c r="D18" s="4"/>
      <c r="E18" s="65"/>
      <c r="F18" s="66"/>
      <c r="G18" s="9"/>
      <c r="H18" s="67"/>
      <c r="I18" s="67"/>
    </row>
    <row r="19" spans="1:9" ht="18.75" customHeight="1" thickBot="1">
      <c r="A19" s="35"/>
      <c r="B19" s="25" t="s">
        <v>57</v>
      </c>
      <c r="C19" s="25"/>
      <c r="D19" s="25"/>
      <c r="E19" s="26"/>
      <c r="F19" s="46"/>
      <c r="G19" s="103">
        <f>ROUNDUP(G20*G21,0)</f>
        <v>41</v>
      </c>
      <c r="H19" s="18" t="s">
        <v>54</v>
      </c>
      <c r="I19" s="100" t="s">
        <v>65</v>
      </c>
    </row>
    <row r="20" spans="1:9" ht="18.75" customHeight="1">
      <c r="A20" s="35"/>
      <c r="B20" s="27"/>
      <c r="C20" s="78"/>
      <c r="D20" s="43" t="s">
        <v>75</v>
      </c>
      <c r="E20" s="30"/>
      <c r="F20" s="45"/>
      <c r="G20" s="93">
        <f>'PMS(input)'!E8</f>
        <v>49.076000000000001</v>
      </c>
      <c r="H20" s="29" t="s">
        <v>59</v>
      </c>
      <c r="I20" s="100" t="s">
        <v>66</v>
      </c>
    </row>
    <row r="21" spans="1:9" ht="18.75" customHeight="1">
      <c r="A21" s="35"/>
      <c r="B21" s="27"/>
      <c r="C21" s="78"/>
      <c r="D21" s="43" t="s">
        <v>73</v>
      </c>
      <c r="E21" s="30"/>
      <c r="F21" s="39"/>
      <c r="G21" s="92">
        <f>F34</f>
        <v>0.81699999999999995</v>
      </c>
      <c r="H21" s="29" t="s">
        <v>78</v>
      </c>
      <c r="I21" s="100" t="s">
        <v>67</v>
      </c>
    </row>
    <row r="22" spans="1:9" ht="18.75" customHeight="1">
      <c r="A22" s="35"/>
      <c r="B22" s="27"/>
      <c r="C22" s="42"/>
      <c r="D22" s="43"/>
      <c r="E22" s="44"/>
      <c r="F22" s="40"/>
      <c r="G22" s="75"/>
      <c r="H22" s="29"/>
      <c r="I22" s="100"/>
    </row>
    <row r="23" spans="1:9" ht="18.75" customHeight="1">
      <c r="A23" s="35"/>
      <c r="B23" s="27"/>
      <c r="C23" s="42"/>
      <c r="D23" s="43"/>
      <c r="E23" s="44"/>
      <c r="F23" s="45"/>
      <c r="G23" s="28"/>
      <c r="H23" s="29"/>
      <c r="I23" s="101"/>
    </row>
    <row r="24" spans="1:9" ht="18.75" customHeight="1">
      <c r="A24" s="35"/>
      <c r="B24" s="27"/>
      <c r="C24" s="42"/>
      <c r="D24" s="43"/>
      <c r="E24" s="44"/>
      <c r="F24" s="39"/>
      <c r="G24" s="29"/>
      <c r="H24" s="29"/>
      <c r="I24" s="101"/>
    </row>
    <row r="25" spans="1:9" ht="18.75" customHeight="1">
      <c r="A25" s="35"/>
      <c r="B25" s="27"/>
      <c r="C25" s="42"/>
      <c r="D25" s="43"/>
      <c r="E25" s="44"/>
      <c r="F25" s="40"/>
      <c r="G25" s="75"/>
      <c r="H25" s="75"/>
      <c r="I25" s="101"/>
    </row>
    <row r="26" spans="1:9" ht="18.75" customHeight="1">
      <c r="A26" s="35"/>
      <c r="B26" s="27"/>
      <c r="C26" s="42"/>
      <c r="D26" s="43"/>
      <c r="E26" s="44"/>
      <c r="F26" s="45"/>
      <c r="G26" s="28"/>
      <c r="H26" s="29"/>
      <c r="I26" s="101"/>
    </row>
    <row r="27" spans="1:9" ht="18.75" customHeight="1">
      <c r="A27" s="35"/>
      <c r="B27" s="27"/>
      <c r="C27" s="42"/>
      <c r="D27" s="43"/>
      <c r="E27" s="44"/>
      <c r="F27" s="39"/>
      <c r="G27" s="29"/>
      <c r="H27" s="29"/>
      <c r="I27" s="101"/>
    </row>
    <row r="28" spans="1:9" ht="18.75" customHeight="1">
      <c r="A28" s="35"/>
      <c r="B28" s="27"/>
      <c r="C28" s="42"/>
      <c r="D28" s="43"/>
      <c r="E28" s="44"/>
      <c r="F28" s="40"/>
      <c r="G28" s="75"/>
      <c r="H28" s="75"/>
      <c r="I28" s="100"/>
    </row>
    <row r="29" spans="1:9" ht="18.75" customHeight="1">
      <c r="A29" s="35"/>
      <c r="B29" s="27"/>
      <c r="C29" s="42"/>
      <c r="D29" s="43"/>
      <c r="E29" s="44"/>
      <c r="F29" s="45"/>
      <c r="G29" s="28"/>
      <c r="H29" s="29"/>
      <c r="I29" s="101"/>
    </row>
    <row r="30" spans="1:9" ht="18.75" customHeight="1">
      <c r="A30" s="35"/>
      <c r="B30" s="27"/>
      <c r="C30" s="42"/>
      <c r="D30" s="43"/>
      <c r="E30" s="44"/>
      <c r="F30" s="40"/>
      <c r="G30" s="75"/>
      <c r="H30" s="75"/>
      <c r="I30" s="101"/>
    </row>
    <row r="31" spans="1:9" ht="18.75" customHeight="1">
      <c r="A31" s="77"/>
      <c r="B31" s="15"/>
      <c r="C31" s="42"/>
      <c r="D31" s="43"/>
      <c r="E31" s="44"/>
      <c r="F31" s="40"/>
      <c r="G31" s="75"/>
      <c r="H31" s="75"/>
      <c r="I31" s="102"/>
    </row>
    <row r="32" spans="1:9">
      <c r="A32" s="2"/>
      <c r="B32" s="2"/>
      <c r="C32" s="37"/>
      <c r="D32" s="2"/>
      <c r="E32" s="37"/>
      <c r="F32" s="47"/>
      <c r="G32" s="38"/>
      <c r="H32" s="38"/>
      <c r="I32" s="97"/>
    </row>
    <row r="33" spans="4:9" ht="21.75" customHeight="1">
      <c r="E33" s="2" t="s">
        <v>7</v>
      </c>
      <c r="F33" s="12"/>
      <c r="I33" s="97"/>
    </row>
    <row r="34" spans="4:9" ht="21.75" customHeight="1">
      <c r="E34" s="7" t="s">
        <v>72</v>
      </c>
      <c r="F34" s="6">
        <v>0.81699999999999995</v>
      </c>
      <c r="G34" s="6" t="s">
        <v>69</v>
      </c>
      <c r="H34" s="5"/>
      <c r="I34" s="97"/>
    </row>
    <row r="35" spans="4:9" ht="21.75" customHeight="1">
      <c r="E35" s="48"/>
      <c r="F35" s="7"/>
      <c r="G35" s="7"/>
      <c r="H35" s="5"/>
      <c r="I35" s="97"/>
    </row>
    <row r="36" spans="4:9" ht="21.75" customHeight="1">
      <c r="E36" s="48"/>
      <c r="F36" s="7"/>
      <c r="G36" s="7"/>
      <c r="H36" s="2"/>
      <c r="I36" s="96"/>
    </row>
    <row r="37" spans="4:9" ht="21.75" customHeight="1">
      <c r="E37" s="48"/>
      <c r="F37" s="7"/>
      <c r="G37" s="7"/>
      <c r="H37" s="2"/>
      <c r="I37" s="96"/>
    </row>
    <row r="38" spans="4:9" ht="21.75" customHeight="1">
      <c r="E38" s="7"/>
      <c r="F38" s="7"/>
      <c r="G38" s="7"/>
      <c r="H38" s="2"/>
      <c r="I38" s="96"/>
    </row>
    <row r="39" spans="4:9">
      <c r="E39" s="8"/>
      <c r="F39" s="8"/>
      <c r="G39" s="2"/>
      <c r="H39" s="2"/>
      <c r="I39" s="96"/>
    </row>
    <row r="40" spans="4:9" ht="21.75" customHeight="1">
      <c r="I40" s="96"/>
    </row>
    <row r="41" spans="4:9" ht="21.75" customHeight="1">
      <c r="I41" s="96"/>
    </row>
    <row r="42" spans="4:9" ht="21.75" customHeight="1">
      <c r="I42" s="96"/>
    </row>
    <row r="43" spans="4:9" s="14" customFormat="1" ht="21.75" customHeight="1">
      <c r="D43" s="1"/>
      <c r="E43" s="1"/>
      <c r="F43" s="1"/>
      <c r="G43" s="1"/>
      <c r="H43" s="1"/>
      <c r="I43" s="96"/>
    </row>
    <row r="44" spans="4:9" s="14" customFormat="1" ht="21.75" customHeight="1">
      <c r="D44" s="1"/>
      <c r="E44" s="1"/>
      <c r="F44" s="1"/>
      <c r="G44" s="1"/>
      <c r="H44" s="1"/>
      <c r="I44" s="96"/>
    </row>
    <row r="45" spans="4:9" s="14" customFormat="1">
      <c r="E45" s="2"/>
      <c r="F45" s="2"/>
      <c r="G45" s="2"/>
      <c r="H45" s="2"/>
      <c r="I45" s="96"/>
    </row>
    <row r="46" spans="4:9">
      <c r="I46" s="98"/>
    </row>
    <row r="47" spans="4:9">
      <c r="I47" s="98"/>
    </row>
    <row r="48" spans="4:9">
      <c r="I48" s="98"/>
    </row>
  </sheetData>
  <mergeCells count="2">
    <mergeCell ref="A2:H2"/>
    <mergeCell ref="A3:H3"/>
  </mergeCells>
  <phoneticPr fontId="3"/>
  <dataValidations count="1">
    <dataValidation type="list" allowBlank="1" showInputMessage="1" showErrorMessage="1" sqref="F16:F17">
      <formula1>植物種別1</formula1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PMS(input)</vt:lpstr>
      <vt:lpstr>PMS(calc_process)</vt:lpstr>
      <vt:lpstr>'PMS(calc_process)'!Print_Area</vt:lpstr>
      <vt:lpstr>'PMS(input)'!Print_Area</vt:lpstr>
    </vt:vector>
  </TitlesOfParts>
  <Company>三菱UFJリサーチ＆コンサルティング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PGMu053</dc:creator>
  <cp:lastModifiedBy>seike</cp:lastModifiedBy>
  <cp:lastPrinted>2015-02-24T13:12:40Z</cp:lastPrinted>
  <dcterms:created xsi:type="dcterms:W3CDTF">2012-01-13T02:28:29Z</dcterms:created>
  <dcterms:modified xsi:type="dcterms:W3CDTF">2015-02-24T13:12:49Z</dcterms:modified>
</cp:coreProperties>
</file>