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16" yWindow="192" windowWidth="15480" windowHeight="10068" tabRatio="587" activeTab="1"/>
  </bookViews>
  <sheets>
    <sheet name="PMS(input)" sheetId="30" r:id="rId1"/>
    <sheet name="PMS(calc_process)" sheetId="31" r:id="rId2"/>
    <sheet name="Sheet2" sheetId="33" r:id="rId3"/>
  </sheets>
  <externalReferences>
    <externalReference r:id="rId4"/>
  </externalReferences>
  <definedNames>
    <definedName name="a">#REF!</definedName>
    <definedName name="aa">#REF!</definedName>
    <definedName name="b">#REF!</definedName>
    <definedName name="EF">#REF!</definedName>
    <definedName name="_xlnm.Print_Area" localSheetId="1">'PMS(calc_process)'!$A$1:$I$32</definedName>
    <definedName name="_xlnm.Print_Area" localSheetId="0">'PMS(input)'!$A$1:$K$29</definedName>
    <definedName name="v">'PMS(calc_process)'!#REF!</definedName>
    <definedName name="w">'[1]1-1_Exist_default_input'!#REF!</definedName>
    <definedName name="x">#REF!</definedName>
    <definedName name="z">#REF!</definedName>
    <definedName name="化石燃料種別1">'PMS(calc_process)'!#REF!</definedName>
    <definedName name="化石燃料種別2">#REF!</definedName>
    <definedName name="化石燃料種別3">#REF!</definedName>
    <definedName name="係数種別1">'PMS(calc_process)'!#REF!</definedName>
    <definedName name="係数種別2">#REF!</definedName>
    <definedName name="係数種別3">#REF!</definedName>
    <definedName name="種別">'[1]1-2_Exist_default_result'!$C$22:$C$23</definedName>
    <definedName name="種類">'[1]1-1_Exist_default_input'!#REF!</definedName>
    <definedName name="植物種別1">'PMS(calc_process)'!#REF!</definedName>
    <definedName name="植物種別3">#REF!</definedName>
  </definedNames>
  <calcPr calcId="125725"/>
</workbook>
</file>

<file path=xl/calcChain.xml><?xml version="1.0" encoding="utf-8"?>
<calcChain xmlns="http://schemas.openxmlformats.org/spreadsheetml/2006/main">
  <c r="G13" i="31"/>
  <c r="G7" l="1"/>
  <c r="G18" l="1"/>
  <c r="G17"/>
  <c r="G16"/>
  <c r="G14" l="1"/>
  <c r="G8"/>
  <c r="G24"/>
  <c r="G23"/>
  <c r="G22"/>
  <c r="G15" l="1"/>
  <c r="G11" s="1"/>
  <c r="G9" l="1"/>
  <c r="G20" s="1"/>
  <c r="G5" s="1"/>
  <c r="B24" i="30" s="1"/>
</calcChain>
</file>

<file path=xl/sharedStrings.xml><?xml version="1.0" encoding="utf-8"?>
<sst xmlns="http://schemas.openxmlformats.org/spreadsheetml/2006/main" count="187" uniqueCount="134">
  <si>
    <t>Units</t>
    <phoneticPr fontId="3"/>
  </si>
  <si>
    <t>Parameter</t>
  </si>
  <si>
    <t>-</t>
    <phoneticPr fontId="3"/>
  </si>
  <si>
    <t xml:space="preserve">Joint Crediting Mechanism Proposed Methodology Spreadsheet Form (input sheet) [Attachment to Proposed Methodology Form]  </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</si>
  <si>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</si>
  <si>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</si>
  <si>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</si>
  <si>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</si>
  <si>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</si>
  <si>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</si>
  <si>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</si>
  <si>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</si>
  <si>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</si>
  <si>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</si>
  <si>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Monitoring point No.</t>
    <phoneticPr fontId="3"/>
  </si>
  <si>
    <t>Parameters</t>
    <phoneticPr fontId="3"/>
  </si>
  <si>
    <t>Description of data</t>
    <phoneticPr fontId="3"/>
  </si>
  <si>
    <t>Estimated Values</t>
    <phoneticPr fontId="3"/>
  </si>
  <si>
    <t>Monitoring option</t>
    <phoneticPr fontId="3"/>
  </si>
  <si>
    <t>Source of data</t>
    <phoneticPr fontId="3"/>
  </si>
  <si>
    <t>Measurement methods and procedures</t>
    <phoneticPr fontId="3"/>
  </si>
  <si>
    <t>Monitoring frequency</t>
    <phoneticPr fontId="3"/>
  </si>
  <si>
    <t>Other comments</t>
    <phoneticPr fontId="3"/>
  </si>
  <si>
    <t>tCO2/MWh</t>
    <phoneticPr fontId="3"/>
  </si>
  <si>
    <t>[Monitoring option]</t>
    <phoneticPr fontId="3"/>
  </si>
  <si>
    <t>Option A</t>
    <phoneticPr fontId="3"/>
  </si>
  <si>
    <t>Based on public data which is measured by entities other than the project participants (Data used: publicly recognized data such as statistical data and specifications)</t>
    <phoneticPr fontId="3"/>
  </si>
  <si>
    <t>Option B</t>
    <phoneticPr fontId="3"/>
  </si>
  <si>
    <t>Based on the amount of transaction which is measured directly using measuring equipments (Data used: commercial evidence such as invoices)</t>
    <phoneticPr fontId="3"/>
  </si>
  <si>
    <t>Based on the actual measurement using measuring equipments (Data used: measured values)</t>
    <phoneticPr fontId="3"/>
  </si>
  <si>
    <t>COP of reference chiller under the standard temperature conditions</t>
    <phoneticPr fontId="3"/>
  </si>
  <si>
    <t>1. Calculations for emission reductions</t>
    <phoneticPr fontId="3"/>
  </si>
  <si>
    <t>Fuel type</t>
    <phoneticPr fontId="3"/>
  </si>
  <si>
    <t>Value</t>
    <phoneticPr fontId="3"/>
  </si>
  <si>
    <t>Units</t>
    <phoneticPr fontId="3"/>
  </si>
  <si>
    <t>Emission reductions during the period p</t>
    <phoneticPr fontId="3"/>
  </si>
  <si>
    <t>ERp</t>
    <phoneticPr fontId="3"/>
  </si>
  <si>
    <t>2. Selected default values, etc.</t>
    <phoneticPr fontId="3"/>
  </si>
  <si>
    <t>Electricity</t>
    <phoneticPr fontId="3"/>
  </si>
  <si>
    <t>-</t>
    <phoneticPr fontId="3"/>
  </si>
  <si>
    <t>3. Calculations for reference emissions</t>
    <phoneticPr fontId="3"/>
  </si>
  <si>
    <t>Reference emissions during the period p</t>
    <phoneticPr fontId="3"/>
  </si>
  <si>
    <t>Reference emissions</t>
    <phoneticPr fontId="3"/>
  </si>
  <si>
    <t>MWh/p</t>
    <phoneticPr fontId="3"/>
  </si>
  <si>
    <t>°C</t>
    <phoneticPr fontId="3"/>
  </si>
  <si>
    <t>4. Calculations of the project emissions</t>
    <phoneticPr fontId="3"/>
  </si>
  <si>
    <t>Project emissions during the period p</t>
    <phoneticPr fontId="3"/>
  </si>
  <si>
    <t>Project emissions</t>
    <phoneticPr fontId="3"/>
  </si>
  <si>
    <t>[List of Default Values]</t>
    <phoneticPr fontId="3"/>
  </si>
  <si>
    <r>
      <t>tCO</t>
    </r>
    <r>
      <rPr>
        <vertAlign val="subscript"/>
        <sz val="11"/>
        <color indexed="8"/>
        <rFont val="Arial"/>
        <family val="2"/>
      </rPr>
      <t>2</t>
    </r>
    <r>
      <rPr>
        <sz val="11"/>
        <color indexed="8"/>
        <rFont val="Arial"/>
        <family val="2"/>
      </rPr>
      <t>/p</t>
    </r>
    <phoneticPr fontId="3"/>
  </si>
  <si>
    <r>
      <t>COP</t>
    </r>
    <r>
      <rPr>
        <vertAlign val="subscript"/>
        <sz val="11"/>
        <color indexed="8"/>
        <rFont val="Arial"/>
        <family val="2"/>
      </rPr>
      <t>RE_default</t>
    </r>
    <phoneticPr fontId="3"/>
  </si>
  <si>
    <r>
      <t>RE</t>
    </r>
    <r>
      <rPr>
        <vertAlign val="subscript"/>
        <sz val="11"/>
        <color indexed="8"/>
        <rFont val="Arial"/>
        <family val="2"/>
      </rPr>
      <t>p</t>
    </r>
    <phoneticPr fontId="3"/>
  </si>
  <si>
    <r>
      <t>PE</t>
    </r>
    <r>
      <rPr>
        <vertAlign val="subscript"/>
        <sz val="11"/>
        <color indexed="8"/>
        <rFont val="Arial"/>
        <family val="2"/>
      </rPr>
      <t>p</t>
    </r>
    <phoneticPr fontId="3"/>
  </si>
  <si>
    <r>
      <t xml:space="preserve">Table 1: Parameters to be monitored </t>
    </r>
    <r>
      <rPr>
        <b/>
        <i/>
        <sz val="11"/>
        <color indexed="8"/>
        <rFont val="Arial"/>
        <family val="2"/>
      </rPr>
      <t>ex post</t>
    </r>
    <phoneticPr fontId="3"/>
  </si>
  <si>
    <t>Option C</t>
    <phoneticPr fontId="3"/>
  </si>
  <si>
    <r>
      <t xml:space="preserve">Table 2: Project-specific parameters to be fixed </t>
    </r>
    <r>
      <rPr>
        <b/>
        <i/>
        <sz val="11"/>
        <color indexed="8"/>
        <rFont val="Arial"/>
        <family val="2"/>
      </rPr>
      <t>ex ante</t>
    </r>
    <phoneticPr fontId="3"/>
  </si>
  <si>
    <r>
      <t xml:space="preserve">Table3: </t>
    </r>
    <r>
      <rPr>
        <b/>
        <i/>
        <sz val="11"/>
        <color indexed="8"/>
        <rFont val="Arial"/>
        <family val="2"/>
      </rPr>
      <t>Ex-ante</t>
    </r>
    <r>
      <rPr>
        <b/>
        <sz val="11"/>
        <color indexed="8"/>
        <rFont val="Arial"/>
        <family val="2"/>
      </rPr>
      <t xml:space="preserve"> estimation of CO</t>
    </r>
    <r>
      <rPr>
        <b/>
        <vertAlign val="subscript"/>
        <sz val="11"/>
        <color indexed="8"/>
        <rFont val="Arial"/>
        <family val="2"/>
      </rPr>
      <t>2</t>
    </r>
    <r>
      <rPr>
        <b/>
        <sz val="11"/>
        <color indexed="8"/>
        <rFont val="Arial"/>
        <family val="2"/>
      </rPr>
      <t xml:space="preserve"> emission reductions</t>
    </r>
    <phoneticPr fontId="3"/>
  </si>
  <si>
    <r>
      <t>CO</t>
    </r>
    <r>
      <rPr>
        <b/>
        <vertAlign val="subscript"/>
        <sz val="11"/>
        <color indexed="9"/>
        <rFont val="Arial"/>
        <family val="2"/>
      </rPr>
      <t>2</t>
    </r>
    <r>
      <rPr>
        <b/>
        <sz val="11"/>
        <color indexed="9"/>
        <rFont val="Arial"/>
        <family val="2"/>
      </rPr>
      <t xml:space="preserve"> emission reductions</t>
    </r>
    <phoneticPr fontId="3"/>
  </si>
  <si>
    <r>
      <t>COP</t>
    </r>
    <r>
      <rPr>
        <vertAlign val="subscript"/>
        <sz val="11"/>
        <color indexed="8"/>
        <rFont val="Arial"/>
        <family val="2"/>
      </rPr>
      <t>RE_default</t>
    </r>
    <r>
      <rPr>
        <sz val="11"/>
        <color indexed="8"/>
        <rFont val="Arial"/>
        <family val="2"/>
      </rPr>
      <t xml:space="preserve"> (x&lt;300USRt)</t>
    </r>
    <phoneticPr fontId="3"/>
  </si>
  <si>
    <r>
      <t>COP</t>
    </r>
    <r>
      <rPr>
        <vertAlign val="subscript"/>
        <sz val="11"/>
        <color indexed="8"/>
        <rFont val="Arial"/>
        <family val="2"/>
      </rPr>
      <t>RE_default</t>
    </r>
    <r>
      <rPr>
        <sz val="11"/>
        <color indexed="8"/>
        <rFont val="Arial"/>
        <family val="2"/>
      </rPr>
      <t xml:space="preserve"> (450</t>
    </r>
    <r>
      <rPr>
        <sz val="11"/>
        <color indexed="8"/>
        <rFont val="ＭＳ Ｐゴシック"/>
        <family val="3"/>
        <charset val="128"/>
      </rPr>
      <t>≦</t>
    </r>
    <r>
      <rPr>
        <sz val="11"/>
        <color indexed="8"/>
        <rFont val="Arial"/>
        <family val="2"/>
      </rPr>
      <t>x&lt;500USRt)</t>
    </r>
    <phoneticPr fontId="3"/>
  </si>
  <si>
    <r>
      <t>COP</t>
    </r>
    <r>
      <rPr>
        <vertAlign val="subscript"/>
        <sz val="11"/>
        <color indexed="8"/>
        <rFont val="Arial"/>
        <family val="2"/>
      </rPr>
      <t>RE_default</t>
    </r>
    <r>
      <rPr>
        <sz val="11"/>
        <color indexed="8"/>
        <rFont val="Arial"/>
        <family val="2"/>
      </rPr>
      <t xml:space="preserve"> (500</t>
    </r>
    <r>
      <rPr>
        <sz val="11"/>
        <color indexed="8"/>
        <rFont val="ＭＳ Ｐゴシック"/>
        <family val="3"/>
        <charset val="128"/>
      </rPr>
      <t>≦</t>
    </r>
    <r>
      <rPr>
        <sz val="11"/>
        <color indexed="8"/>
        <rFont val="Arial"/>
        <family val="2"/>
      </rPr>
      <t>x&lt;700USRt)</t>
    </r>
    <phoneticPr fontId="3"/>
  </si>
  <si>
    <r>
      <t>COP</t>
    </r>
    <r>
      <rPr>
        <vertAlign val="subscript"/>
        <sz val="11"/>
        <color indexed="8"/>
        <rFont val="Arial"/>
        <family val="2"/>
      </rPr>
      <t>RE_default</t>
    </r>
    <r>
      <rPr>
        <sz val="11"/>
        <color indexed="8"/>
        <rFont val="Arial"/>
        <family val="2"/>
      </rPr>
      <t xml:space="preserve"> (700</t>
    </r>
    <r>
      <rPr>
        <sz val="11"/>
        <color indexed="8"/>
        <rFont val="ＭＳ Ｐゴシック"/>
        <family val="3"/>
        <charset val="128"/>
      </rPr>
      <t>≦</t>
    </r>
    <r>
      <rPr>
        <sz val="11"/>
        <color indexed="8"/>
        <rFont val="Arial"/>
        <family val="2"/>
      </rPr>
      <t>x&lt;1250USRt)</t>
    </r>
    <phoneticPr fontId="3"/>
  </si>
  <si>
    <t>The most recent value available at the time of validation is applied and fixed for the monitoring period thereafter. The data is sourced from “Emission Factors of Electricity Interconnection Systems”, National Committee on Clean Development Mechanism Indonesian DNA for CDM unless otherwise instructed by the Joint Committee.</t>
    <phoneticPr fontId="3"/>
  </si>
  <si>
    <t>COP of reference chiller under the standard temperature conditions</t>
    <phoneticPr fontId="3"/>
  </si>
  <si>
    <r>
      <t>tCO</t>
    </r>
    <r>
      <rPr>
        <vertAlign val="subscript"/>
        <sz val="11"/>
        <rFont val="Arial"/>
        <family val="2"/>
      </rPr>
      <t>2</t>
    </r>
    <r>
      <rPr>
        <sz val="11"/>
        <rFont val="Arial"/>
        <family val="2"/>
      </rPr>
      <t>/MWh</t>
    </r>
    <phoneticPr fontId="3"/>
  </si>
  <si>
    <r>
      <t>EF</t>
    </r>
    <r>
      <rPr>
        <vertAlign val="subscript"/>
        <sz val="11"/>
        <rFont val="Arial"/>
        <family val="2"/>
      </rPr>
      <t>grid</t>
    </r>
    <phoneticPr fontId="3"/>
  </si>
  <si>
    <r>
      <t>CO</t>
    </r>
    <r>
      <rPr>
        <vertAlign val="subscript"/>
        <sz val="11"/>
        <rFont val="Arial"/>
        <family val="2"/>
      </rPr>
      <t>2</t>
    </r>
    <r>
      <rPr>
        <sz val="11"/>
        <rFont val="Arial"/>
        <family val="2"/>
      </rPr>
      <t xml:space="preserve"> emission factor for an Indonesian regional grid system, from which electricity is displaced due to the project during a given time period</t>
    </r>
    <phoneticPr fontId="3"/>
  </si>
  <si>
    <r>
      <t>tCO</t>
    </r>
    <r>
      <rPr>
        <vertAlign val="subscript"/>
        <sz val="11"/>
        <color indexed="8"/>
        <rFont val="Arial"/>
        <family val="2"/>
      </rPr>
      <t>2</t>
    </r>
    <r>
      <rPr>
        <sz val="11"/>
        <color indexed="8"/>
        <rFont val="Arial"/>
        <family val="2"/>
      </rPr>
      <t>/p</t>
    </r>
    <phoneticPr fontId="3"/>
  </si>
  <si>
    <r>
      <rPr>
        <sz val="11"/>
        <rFont val="ＭＳ Ｐゴシック"/>
        <family val="3"/>
        <charset val="128"/>
      </rPr>
      <t>℃</t>
    </r>
    <phoneticPr fontId="3"/>
  </si>
  <si>
    <t>Monitored data</t>
    <phoneticPr fontId="3"/>
  </si>
  <si>
    <t>MWh</t>
    <phoneticPr fontId="3"/>
  </si>
  <si>
    <t>Amount of chilled water produced by absorption chiller</t>
    <phoneticPr fontId="3"/>
  </si>
  <si>
    <t>Ton</t>
    <phoneticPr fontId="3"/>
  </si>
  <si>
    <t xml:space="preserve">Average inlet temperature of the chilled water entering the absorption chiller </t>
    <phoneticPr fontId="3"/>
  </si>
  <si>
    <t xml:space="preserve">Average outlet temperature of the chilled water leaving the absorption chiller </t>
    <phoneticPr fontId="3"/>
  </si>
  <si>
    <t>Net calorific value of natural gas consumed by CHP</t>
    <phoneticPr fontId="3"/>
  </si>
  <si>
    <r>
      <t>COP</t>
    </r>
    <r>
      <rPr>
        <vertAlign val="subscript"/>
        <sz val="11"/>
        <rFont val="Arial"/>
        <family val="2"/>
      </rPr>
      <t>RE_default</t>
    </r>
    <phoneticPr fontId="3"/>
  </si>
  <si>
    <t>Option B</t>
    <phoneticPr fontId="3"/>
  </si>
  <si>
    <t>Purchase records</t>
    <phoneticPr fontId="3"/>
  </si>
  <si>
    <r>
      <t>Data is measured by measuring equipments
- Specification of measuring equipments</t>
    </r>
    <r>
      <rPr>
        <sz val="11"/>
        <rFont val="ＭＳ Ｐゴシック"/>
        <family val="3"/>
        <charset val="128"/>
      </rPr>
      <t>：
　</t>
    </r>
    <r>
      <rPr>
        <sz val="11"/>
        <rFont val="Arial"/>
        <family val="2"/>
      </rPr>
      <t>1) Electrical power meter is applied for measurement of electrical power consumption.
  2) Meter is certified in compliance with national/international standards on electrical power meter.
- Measuring and recording</t>
    </r>
    <r>
      <rPr>
        <sz val="11"/>
        <rFont val="ＭＳ Ｐゴシック"/>
        <family val="3"/>
        <charset val="128"/>
      </rPr>
      <t>：　
　</t>
    </r>
    <r>
      <rPr>
        <sz val="11"/>
        <rFont val="Arial"/>
        <family val="2"/>
      </rPr>
      <t xml:space="preserve">1) Measured data is automatically sent to a server where data is recorded and stored.
</t>
    </r>
    <r>
      <rPr>
        <sz val="11"/>
        <rFont val="ＭＳ Ｐゴシック"/>
        <family val="3"/>
        <charset val="128"/>
      </rPr>
      <t>　</t>
    </r>
    <r>
      <rPr>
        <sz val="11"/>
        <rFont val="Arial"/>
        <family val="2"/>
      </rPr>
      <t>2) Recorded data is checked its integrity once a month by responsible staff.
- Calibration</t>
    </r>
    <r>
      <rPr>
        <sz val="11"/>
        <rFont val="ＭＳ Ｐゴシック"/>
        <family val="3"/>
        <charset val="128"/>
      </rPr>
      <t xml:space="preserve">：
</t>
    </r>
    <r>
      <rPr>
        <sz val="11"/>
        <rFont val="Arial"/>
        <family val="2"/>
      </rPr>
      <t xml:space="preserve">  Every year after the installation by a qualified agency.</t>
    </r>
    <phoneticPr fontId="3"/>
  </si>
  <si>
    <t>Monthly</t>
    <phoneticPr fontId="3"/>
  </si>
  <si>
    <t>Hourly
(Accumulate monthly)</t>
    <phoneticPr fontId="3"/>
  </si>
  <si>
    <r>
      <t>T</t>
    </r>
    <r>
      <rPr>
        <vertAlign val="subscript"/>
        <sz val="11"/>
        <rFont val="Arial"/>
        <family val="2"/>
      </rPr>
      <t>CW, PJ, in, l</t>
    </r>
    <phoneticPr fontId="3"/>
  </si>
  <si>
    <r>
      <t>T</t>
    </r>
    <r>
      <rPr>
        <vertAlign val="subscript"/>
        <sz val="11"/>
        <rFont val="Arial"/>
        <family val="2"/>
      </rPr>
      <t>CW, PJ, out,l</t>
    </r>
    <phoneticPr fontId="3"/>
  </si>
  <si>
    <r>
      <t>CG</t>
    </r>
    <r>
      <rPr>
        <vertAlign val="subscript"/>
        <sz val="11"/>
        <rFont val="Arial"/>
        <family val="2"/>
      </rPr>
      <t>PJ</t>
    </r>
    <phoneticPr fontId="3"/>
  </si>
  <si>
    <r>
      <t>EF</t>
    </r>
    <r>
      <rPr>
        <i/>
        <vertAlign val="subscript"/>
        <sz val="11"/>
        <rFont val="Arial"/>
        <family val="2"/>
      </rPr>
      <t>grid</t>
    </r>
    <phoneticPr fontId="3"/>
  </si>
  <si>
    <r>
      <t>COP</t>
    </r>
    <r>
      <rPr>
        <vertAlign val="subscript"/>
        <sz val="11"/>
        <color indexed="8"/>
        <rFont val="Arial"/>
        <family val="2"/>
      </rPr>
      <t>RE_default</t>
    </r>
    <r>
      <rPr>
        <sz val="11"/>
        <color indexed="8"/>
        <rFont val="Arial"/>
        <family val="2"/>
      </rPr>
      <t xml:space="preserve"> (300</t>
    </r>
    <r>
      <rPr>
        <sz val="11"/>
        <color indexed="8"/>
        <rFont val="ＭＳ Ｐゴシック"/>
        <family val="3"/>
        <charset val="128"/>
      </rPr>
      <t>≦</t>
    </r>
    <r>
      <rPr>
        <sz val="11"/>
        <color indexed="8"/>
        <rFont val="Arial"/>
        <family val="2"/>
      </rPr>
      <t>x&lt;450USRt)</t>
    </r>
    <phoneticPr fontId="3"/>
  </si>
  <si>
    <t>CEF</t>
    <phoneticPr fontId="3"/>
  </si>
  <si>
    <t>Default carbon content of natural gas</t>
    <phoneticPr fontId="3"/>
  </si>
  <si>
    <t>CO2 emission factor for an Indonesian regional grid system</t>
    <phoneticPr fontId="3"/>
  </si>
  <si>
    <t>Natural Gas</t>
    <phoneticPr fontId="3"/>
  </si>
  <si>
    <r>
      <t>m</t>
    </r>
    <r>
      <rPr>
        <vertAlign val="superscript"/>
        <sz val="11"/>
        <rFont val="Arial"/>
        <family val="2"/>
      </rPr>
      <t>3</t>
    </r>
    <phoneticPr fontId="3"/>
  </si>
  <si>
    <r>
      <t>MJ/m</t>
    </r>
    <r>
      <rPr>
        <vertAlign val="superscript"/>
        <sz val="11"/>
        <rFont val="Arial"/>
        <family val="2"/>
      </rPr>
      <t>3</t>
    </r>
    <phoneticPr fontId="3"/>
  </si>
  <si>
    <r>
      <t>m</t>
    </r>
    <r>
      <rPr>
        <vertAlign val="superscript"/>
        <sz val="11"/>
        <rFont val="Arial"/>
        <family val="2"/>
      </rPr>
      <t>3</t>
    </r>
    <phoneticPr fontId="3"/>
  </si>
  <si>
    <r>
      <t>EC</t>
    </r>
    <r>
      <rPr>
        <vertAlign val="subscript"/>
        <sz val="11"/>
        <rFont val="Arial"/>
        <family val="2"/>
      </rPr>
      <t>PJ,p</t>
    </r>
    <phoneticPr fontId="3"/>
  </si>
  <si>
    <t xml:space="preserve">Natural gas consumption by CHP </t>
    <phoneticPr fontId="3"/>
  </si>
  <si>
    <t xml:space="preserve">Natural gas consumption by CHP </t>
    <phoneticPr fontId="3"/>
  </si>
  <si>
    <t>Total cooling effect generated by absorption chillers</t>
    <phoneticPr fontId="3"/>
  </si>
  <si>
    <t>TJ/p</t>
    <phoneticPr fontId="3"/>
  </si>
  <si>
    <t xml:space="preserve">Amount of chilled water produced by absorption chiller </t>
    <phoneticPr fontId="3"/>
  </si>
  <si>
    <t>Ton</t>
    <phoneticPr fontId="3"/>
  </si>
  <si>
    <r>
      <t>CW</t>
    </r>
    <r>
      <rPr>
        <vertAlign val="subscript"/>
        <sz val="11"/>
        <color indexed="8"/>
        <rFont val="Arial"/>
        <family val="2"/>
      </rPr>
      <t>PJ</t>
    </r>
    <phoneticPr fontId="3"/>
  </si>
  <si>
    <t>Average inlet temperature of the chilled water entering the absorption chiller</t>
    <phoneticPr fontId="3"/>
  </si>
  <si>
    <t>Average outlet temperature of the chilled water leaving the absorption chiller</t>
    <phoneticPr fontId="3"/>
  </si>
  <si>
    <r>
      <t>T</t>
    </r>
    <r>
      <rPr>
        <vertAlign val="subscript"/>
        <sz val="11"/>
        <color indexed="8"/>
        <rFont val="Arial"/>
        <family val="2"/>
      </rPr>
      <t>CW, PJ, in, l</t>
    </r>
    <phoneticPr fontId="3"/>
  </si>
  <si>
    <r>
      <t>T</t>
    </r>
    <r>
      <rPr>
        <vertAlign val="subscript"/>
        <sz val="11"/>
        <color indexed="8"/>
        <rFont val="Arial"/>
        <family val="2"/>
      </rPr>
      <t>CW, PJ, out, l</t>
    </r>
    <phoneticPr fontId="3"/>
  </si>
  <si>
    <r>
      <t>CG</t>
    </r>
    <r>
      <rPr>
        <vertAlign val="subscript"/>
        <sz val="11"/>
        <color indexed="8"/>
        <rFont val="Arial"/>
        <family val="2"/>
      </rPr>
      <t>PJ</t>
    </r>
    <phoneticPr fontId="3"/>
  </si>
  <si>
    <t>Natural Gas</t>
    <phoneticPr fontId="3"/>
  </si>
  <si>
    <t>tC/TJ</t>
    <phoneticPr fontId="3"/>
  </si>
  <si>
    <t>tC/TJ</t>
    <phoneticPr fontId="3"/>
  </si>
  <si>
    <r>
      <t>NCV</t>
    </r>
    <r>
      <rPr>
        <vertAlign val="subscript"/>
        <sz val="11"/>
        <rFont val="Arial"/>
        <family val="2"/>
      </rPr>
      <t>p</t>
    </r>
    <phoneticPr fontId="3"/>
  </si>
  <si>
    <t>COP of reference centrifugal chiller under the standardizing temperature conditions</t>
    <phoneticPr fontId="3"/>
  </si>
  <si>
    <t>Net calorific value of natural gas consumed by CHP</t>
    <phoneticPr fontId="3"/>
  </si>
  <si>
    <t>MJ/m3</t>
    <phoneticPr fontId="3"/>
  </si>
  <si>
    <t>NCVp</t>
    <phoneticPr fontId="3"/>
  </si>
  <si>
    <t>Amount of electricity consumed by auxiliary equipment i</t>
    <phoneticPr fontId="3"/>
  </si>
  <si>
    <t>MWh/p</t>
    <phoneticPr fontId="3"/>
  </si>
  <si>
    <r>
      <t>EC</t>
    </r>
    <r>
      <rPr>
        <vertAlign val="subscript"/>
        <sz val="11"/>
        <color indexed="8"/>
        <rFont val="Arial"/>
        <family val="2"/>
      </rPr>
      <t>aux, i, p</t>
    </r>
    <phoneticPr fontId="3"/>
  </si>
  <si>
    <r>
      <t>EC</t>
    </r>
    <r>
      <rPr>
        <vertAlign val="subscript"/>
        <sz val="11"/>
        <rFont val="Arial"/>
        <family val="2"/>
      </rPr>
      <t>aux,i,p</t>
    </r>
    <phoneticPr fontId="3"/>
  </si>
  <si>
    <t>Electricity</t>
    <phoneticPr fontId="3"/>
  </si>
  <si>
    <r>
      <t>Data is measured by measuring equipments
- Specification of measuring equipments</t>
    </r>
    <r>
      <rPr>
        <sz val="11"/>
        <rFont val="ＭＳ Ｐゴシック"/>
        <family val="3"/>
        <charset val="128"/>
      </rPr>
      <t>：
　</t>
    </r>
    <r>
      <rPr>
        <sz val="11"/>
        <rFont val="Arial"/>
        <family val="2"/>
      </rPr>
      <t>1) Electrical power meter is applied for measurement of electrical power consumption.
  2) Meter is certified in compliance with national/international standards on electrical power meter.
- Measuring and recording</t>
    </r>
    <r>
      <rPr>
        <sz val="11"/>
        <rFont val="ＭＳ Ｐゴシック"/>
        <family val="3"/>
        <charset val="128"/>
      </rPr>
      <t>：　
　</t>
    </r>
    <r>
      <rPr>
        <sz val="11"/>
        <rFont val="Arial"/>
        <family val="2"/>
      </rPr>
      <t xml:space="preserve">1) Measured data is automatically sent to a server where data is recorded and stored.
</t>
    </r>
    <r>
      <rPr>
        <sz val="11"/>
        <rFont val="ＭＳ Ｐゴシック"/>
        <family val="3"/>
        <charset val="128"/>
      </rPr>
      <t>　</t>
    </r>
    <r>
      <rPr>
        <sz val="11"/>
        <rFont val="Arial"/>
        <family val="2"/>
      </rPr>
      <t>2) Recorded data is checked its integrity once a month by responsible staff.
- Calibration</t>
    </r>
    <r>
      <rPr>
        <sz val="11"/>
        <rFont val="ＭＳ Ｐゴシック"/>
        <family val="3"/>
        <charset val="128"/>
      </rPr>
      <t xml:space="preserve">：
</t>
    </r>
    <r>
      <rPr>
        <sz val="11"/>
        <rFont val="Arial"/>
        <family val="2"/>
      </rPr>
      <t xml:space="preserve">  Monitoring devices are calibrated in line with international standards or manufacturers' specification.</t>
    </r>
    <phoneticPr fontId="3"/>
  </si>
  <si>
    <r>
      <t>Data is measured by measuring equipments
- Specification of measuring equipments</t>
    </r>
    <r>
      <rPr>
        <sz val="11"/>
        <rFont val="ＭＳ Ｐゴシック"/>
        <family val="3"/>
        <charset val="128"/>
      </rPr>
      <t>：
　</t>
    </r>
    <r>
      <rPr>
        <sz val="11"/>
        <rFont val="Arial"/>
        <family val="2"/>
      </rPr>
      <t>1) Electrical power meter is applied for measurement of electrical power consumption.
  2) Meter is certified in compliance with national/international standards on electrical power meter.
- Measuring and recording</t>
    </r>
    <r>
      <rPr>
        <sz val="11"/>
        <rFont val="ＭＳ Ｐゴシック"/>
        <family val="3"/>
        <charset val="128"/>
      </rPr>
      <t>：　
　</t>
    </r>
    <r>
      <rPr>
        <sz val="11"/>
        <rFont val="Arial"/>
        <family val="2"/>
      </rPr>
      <t xml:space="preserve">1) Measured data is automatically sent to a server where data is recorded and stored.
</t>
    </r>
    <r>
      <rPr>
        <sz val="11"/>
        <rFont val="ＭＳ Ｐゴシック"/>
        <family val="3"/>
        <charset val="128"/>
      </rPr>
      <t>　</t>
    </r>
    <r>
      <rPr>
        <sz val="11"/>
        <rFont val="Arial"/>
        <family val="2"/>
      </rPr>
      <t>2) Recorded data is checked its integrity once a month by responsible staff.
- Calibration</t>
    </r>
    <r>
      <rPr>
        <sz val="11"/>
        <rFont val="ＭＳ Ｐゴシック"/>
        <family val="3"/>
        <charset val="128"/>
      </rPr>
      <t xml:space="preserve">：
</t>
    </r>
    <r>
      <rPr>
        <sz val="11"/>
        <rFont val="Arial"/>
        <family val="2"/>
      </rPr>
      <t xml:space="preserve">  Monitoring devices are calibrated in line with international standards or manufacturers' specification.</t>
    </r>
    <phoneticPr fontId="3"/>
  </si>
  <si>
    <t>Referred to 2006 IPCC Guidelines for National Greenhouse Gas Inventories, Volume 2, Table1.4</t>
    <phoneticPr fontId="3"/>
  </si>
  <si>
    <t>Monitoring Plan Sheet (Calculation Process Sheet) [Attachement to Project Design Document]</t>
    <phoneticPr fontId="3"/>
  </si>
  <si>
    <t xml:space="preserve">Amount of electricity consumed by auxiliary equipment i of absorption chillar during a given time period p </t>
    <phoneticPr fontId="3"/>
  </si>
  <si>
    <t>JCM_ID_F_PMS_ver1.0</t>
    <phoneticPr fontId="3"/>
  </si>
  <si>
    <t>JCM_ID_F_MPS_ver1.0</t>
    <phoneticPr fontId="3"/>
  </si>
  <si>
    <r>
      <t>FC</t>
    </r>
    <r>
      <rPr>
        <vertAlign val="subscript"/>
        <sz val="11"/>
        <rFont val="Arial"/>
        <family val="2"/>
      </rPr>
      <t>PJ,p</t>
    </r>
    <phoneticPr fontId="3"/>
  </si>
  <si>
    <r>
      <t xml:space="preserve"> - Collecting purchase amount from retailer invoices monthly and inputting to a spreadsheet manually
 - Project deputy managers double check the input data with invoices every 6 months</t>
    </r>
    <r>
      <rPr>
        <sz val="11"/>
        <color rgb="FFFF0000"/>
        <rFont val="ＭＳ Ｐゴシック"/>
        <family val="3"/>
        <charset val="128"/>
      </rPr>
      <t/>
    </r>
    <phoneticPr fontId="3"/>
  </si>
  <si>
    <t>Amount of net electricity generated from CHP</t>
    <phoneticPr fontId="3"/>
  </si>
  <si>
    <r>
      <t>EG</t>
    </r>
    <r>
      <rPr>
        <vertAlign val="subscript"/>
        <sz val="11"/>
        <rFont val="Arial"/>
        <family val="2"/>
      </rPr>
      <t>p,net</t>
    </r>
    <phoneticPr fontId="3"/>
  </si>
  <si>
    <t>Comparing the value of the existing centrifugal chiller and the value of AM002's table , higher COP value is used.</t>
    <phoneticPr fontId="3"/>
  </si>
  <si>
    <r>
      <t>EG</t>
    </r>
    <r>
      <rPr>
        <vertAlign val="subscript"/>
        <sz val="11"/>
        <rFont val="Arial"/>
        <family val="2"/>
      </rPr>
      <t>p,net</t>
    </r>
    <phoneticPr fontId="3"/>
  </si>
  <si>
    <t>Amount of net electricity generated from CHP</t>
    <phoneticPr fontId="3"/>
  </si>
</sst>
</file>

<file path=xl/styles.xml><?xml version="1.0" encoding="utf-8"?>
<styleSheet xmlns="http://schemas.openxmlformats.org/spreadsheetml/2006/main">
  <numFmts count="3">
    <numFmt numFmtId="176" formatCode="#,##0.000;[Red]\-#,##0.000"/>
    <numFmt numFmtId="177" formatCode="0.00_ "/>
    <numFmt numFmtId="178" formatCode="0.000_ "/>
  </numFmts>
  <fonts count="20">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Arial"/>
      <family val="2"/>
    </font>
    <font>
      <vertAlign val="subscript"/>
      <sz val="11"/>
      <color indexed="8"/>
      <name val="Arial"/>
      <family val="2"/>
    </font>
    <font>
      <b/>
      <sz val="11"/>
      <color indexed="9"/>
      <name val="Arial"/>
      <family val="2"/>
    </font>
    <font>
      <sz val="11"/>
      <name val="Arial"/>
      <family val="2"/>
    </font>
    <font>
      <b/>
      <sz val="11"/>
      <color indexed="8"/>
      <name val="Arial"/>
      <family val="2"/>
    </font>
    <font>
      <b/>
      <i/>
      <sz val="11"/>
      <color indexed="8"/>
      <name val="Arial"/>
      <family val="2"/>
    </font>
    <font>
      <vertAlign val="subscript"/>
      <sz val="11"/>
      <name val="Arial"/>
      <family val="2"/>
    </font>
    <font>
      <sz val="11"/>
      <color indexed="10"/>
      <name val="Arial"/>
      <family val="2"/>
    </font>
    <font>
      <sz val="11"/>
      <name val="ＭＳ Ｐゴシック"/>
      <family val="3"/>
      <charset val="128"/>
    </font>
    <font>
      <b/>
      <vertAlign val="subscript"/>
      <sz val="11"/>
      <color indexed="8"/>
      <name val="Arial"/>
      <family val="2"/>
    </font>
    <font>
      <b/>
      <vertAlign val="subscript"/>
      <sz val="11"/>
      <color indexed="9"/>
      <name val="Arial"/>
      <family val="2"/>
    </font>
    <font>
      <sz val="11"/>
      <color rgb="FFFF0000"/>
      <name val="Arial"/>
      <family val="2"/>
    </font>
    <font>
      <sz val="6"/>
      <name val="ＭＳ Ｐゴシック"/>
      <family val="3"/>
      <charset val="128"/>
      <scheme val="minor"/>
    </font>
    <font>
      <i/>
      <vertAlign val="subscript"/>
      <sz val="11"/>
      <name val="Arial"/>
      <family val="2"/>
    </font>
    <font>
      <vertAlign val="superscript"/>
      <sz val="11"/>
      <name val="Arial"/>
      <family val="2"/>
    </font>
    <font>
      <sz val="11"/>
      <color rgb="FFFF0000"/>
      <name val="ＭＳ Ｐゴシック"/>
      <family val="3"/>
      <charset val="128"/>
    </font>
  </fonts>
  <fills count="10">
    <fill>
      <patternFill patternType="none"/>
    </fill>
    <fill>
      <patternFill patternType="gray125"/>
    </fill>
    <fill>
      <patternFill patternType="solid">
        <fgColor indexed="56"/>
        <bgColor indexed="64"/>
      </patternFill>
    </fill>
    <fill>
      <patternFill patternType="solid">
        <fgColor indexed="45"/>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18"/>
        <bgColor indexed="64"/>
      </patternFill>
    </fill>
    <fill>
      <patternFill patternType="solid">
        <fgColor theme="8" tint="0.39994506668294322"/>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medium">
        <color indexed="60"/>
      </left>
      <right style="medium">
        <color indexed="60"/>
      </right>
      <top style="medium">
        <color indexed="60"/>
      </top>
      <bottom style="medium">
        <color indexed="60"/>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23"/>
      </right>
      <top/>
      <bottom style="thin">
        <color indexed="23"/>
      </bottom>
      <diagonal/>
    </border>
    <border>
      <left style="thin">
        <color indexed="23"/>
      </left>
      <right style="medium">
        <color indexed="64"/>
      </right>
      <top style="thin">
        <color indexed="23"/>
      </top>
      <bottom style="thin">
        <color indexed="23"/>
      </bottom>
      <diagonal/>
    </border>
    <border>
      <left style="medium">
        <color indexed="64"/>
      </left>
      <right/>
      <top/>
      <bottom/>
      <diagonal/>
    </border>
    <border>
      <left/>
      <right style="medium">
        <color indexed="64"/>
      </right>
      <top/>
      <bottom/>
      <diagonal/>
    </border>
    <border>
      <left style="medium">
        <color indexed="64"/>
      </left>
      <right style="thin">
        <color indexed="23"/>
      </right>
      <top/>
      <bottom/>
      <diagonal/>
    </border>
    <border>
      <left style="thin">
        <color indexed="23"/>
      </left>
      <right/>
      <top/>
      <bottom/>
      <diagonal/>
    </border>
    <border>
      <left/>
      <right/>
      <top style="thin">
        <color indexed="23"/>
      </top>
      <bottom style="thin">
        <color indexed="23"/>
      </bottom>
      <diagonal/>
    </border>
    <border>
      <left style="thin">
        <color indexed="64"/>
      </left>
      <right/>
      <top style="thin">
        <color indexed="64"/>
      </top>
      <bottom style="thin">
        <color indexed="64"/>
      </bottom>
      <diagonal/>
    </border>
    <border>
      <left style="thin">
        <color indexed="23"/>
      </left>
      <right/>
      <top/>
      <bottom style="thin">
        <color indexed="23"/>
      </bottom>
      <diagonal/>
    </border>
    <border>
      <left/>
      <right style="thin">
        <color indexed="23"/>
      </right>
      <top/>
      <bottom style="thin">
        <color indexed="23"/>
      </bottom>
      <diagonal/>
    </border>
    <border>
      <left/>
      <right/>
      <top style="medium">
        <color indexed="64"/>
      </top>
      <bottom style="thin">
        <color indexed="23"/>
      </bottom>
      <diagonal/>
    </border>
    <border>
      <left/>
      <right/>
      <top/>
      <bottom style="thin">
        <color indexed="23"/>
      </bottom>
      <diagonal/>
    </border>
    <border>
      <left/>
      <right style="medium">
        <color indexed="64"/>
      </right>
      <top/>
      <bottom style="thin">
        <color indexed="23"/>
      </bottom>
      <diagonal/>
    </border>
    <border>
      <left style="thin">
        <color indexed="23"/>
      </left>
      <right/>
      <top style="thin">
        <color indexed="23"/>
      </top>
      <bottom style="medium">
        <color indexed="10"/>
      </bottom>
      <diagonal/>
    </border>
    <border>
      <left/>
      <right style="thin">
        <color indexed="23"/>
      </right>
      <top style="thin">
        <color indexed="23"/>
      </top>
      <bottom style="medium">
        <color indexed="10"/>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64"/>
      </left>
      <right/>
      <top/>
      <bottom style="medium">
        <color indexed="64"/>
      </bottom>
      <diagonal/>
    </border>
    <border>
      <left style="thin">
        <color indexed="23"/>
      </left>
      <right style="thin">
        <color indexed="23"/>
      </right>
      <top/>
      <bottom style="medium">
        <color indexed="64"/>
      </bottom>
      <diagonal/>
    </border>
    <border>
      <left style="thin">
        <color indexed="23"/>
      </left>
      <right/>
      <top style="thin">
        <color indexed="23"/>
      </top>
      <bottom style="medium">
        <color indexed="64"/>
      </bottom>
      <diagonal/>
    </border>
    <border>
      <left/>
      <right style="thin">
        <color indexed="23"/>
      </right>
      <top style="thin">
        <color indexed="23"/>
      </top>
      <bottom style="medium">
        <color indexed="64"/>
      </bottom>
      <diagonal/>
    </border>
    <border>
      <left style="thin">
        <color indexed="23"/>
      </left>
      <right style="thin">
        <color indexed="23"/>
      </right>
      <top style="thin">
        <color indexed="23"/>
      </top>
      <bottom style="medium">
        <color indexed="64"/>
      </bottom>
      <diagonal/>
    </border>
    <border>
      <left style="thin">
        <color indexed="23"/>
      </left>
      <right style="medium">
        <color indexed="64"/>
      </right>
      <top style="thin">
        <color indexed="23"/>
      </top>
      <bottom style="medium">
        <color indexed="64"/>
      </bottom>
      <diagonal/>
    </border>
    <border>
      <left style="thin">
        <color indexed="64"/>
      </left>
      <right/>
      <top style="thin">
        <color theme="0" tint="-0.499984740745262"/>
      </top>
      <bottom style="thin">
        <color theme="0" tint="-0.499984740745262"/>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131">
    <xf numFmtId="0" fontId="0" fillId="0" borderId="0" xfId="0">
      <alignment vertical="center"/>
    </xf>
    <xf numFmtId="0" fontId="4" fillId="0" borderId="0" xfId="0" applyFont="1">
      <alignment vertical="center"/>
    </xf>
    <xf numFmtId="0" fontId="4" fillId="0" borderId="0" xfId="0" applyFont="1" applyFill="1" applyBorder="1">
      <alignment vertical="center"/>
    </xf>
    <xf numFmtId="0" fontId="4" fillId="2" borderId="0" xfId="0" applyFont="1" applyFill="1" applyBorder="1">
      <alignment vertical="center"/>
    </xf>
    <xf numFmtId="0" fontId="4" fillId="0" borderId="0" xfId="0" applyFont="1" applyFill="1" applyBorder="1" applyAlignment="1">
      <alignment horizontal="center" vertical="center"/>
    </xf>
    <xf numFmtId="0" fontId="4" fillId="3" borderId="2" xfId="0" applyFont="1" applyFill="1" applyBorder="1" applyAlignment="1">
      <alignment horizontal="center" vertical="center"/>
    </xf>
    <xf numFmtId="0" fontId="6" fillId="2" borderId="0" xfId="0" applyFont="1" applyFill="1" applyBorder="1">
      <alignment vertical="center"/>
    </xf>
    <xf numFmtId="0" fontId="6" fillId="2" borderId="0" xfId="0" applyFont="1" applyFill="1" applyBorder="1" applyAlignment="1">
      <alignment horizontal="center" vertical="center"/>
    </xf>
    <xf numFmtId="0" fontId="4" fillId="0" borderId="0" xfId="0" applyFont="1" applyBorder="1">
      <alignment vertical="center"/>
    </xf>
    <xf numFmtId="0" fontId="4" fillId="0" borderId="0" xfId="0" applyFont="1" applyAlignment="1">
      <alignment horizontal="center" vertical="center"/>
    </xf>
    <xf numFmtId="0" fontId="4" fillId="5" borderId="3" xfId="0" applyFont="1" applyFill="1" applyBorder="1">
      <alignment vertical="center"/>
    </xf>
    <xf numFmtId="0" fontId="4" fillId="5" borderId="5" xfId="0" applyFont="1" applyFill="1" applyBorder="1">
      <alignment vertical="center"/>
    </xf>
    <xf numFmtId="0" fontId="4" fillId="2" borderId="1" xfId="0" applyFont="1" applyFill="1" applyBorder="1">
      <alignment vertical="center"/>
    </xf>
    <xf numFmtId="0" fontId="6" fillId="2" borderId="5" xfId="0" applyFont="1" applyFill="1" applyBorder="1">
      <alignment vertical="center"/>
    </xf>
    <xf numFmtId="0" fontId="6" fillId="2" borderId="3" xfId="0" applyFont="1" applyFill="1" applyBorder="1">
      <alignment vertical="center"/>
    </xf>
    <xf numFmtId="0" fontId="4" fillId="5" borderId="1" xfId="0" applyFont="1" applyFill="1" applyBorder="1">
      <alignment vertical="center"/>
    </xf>
    <xf numFmtId="0" fontId="4" fillId="5" borderId="7" xfId="0" applyFont="1" applyFill="1" applyBorder="1" applyAlignment="1">
      <alignment vertical="center"/>
    </xf>
    <xf numFmtId="0" fontId="4" fillId="5" borderId="1" xfId="0" applyFont="1" applyFill="1" applyBorder="1" applyAlignment="1">
      <alignment vertical="center"/>
    </xf>
    <xf numFmtId="0" fontId="4" fillId="5" borderId="9" xfId="0" applyFont="1" applyFill="1" applyBorder="1">
      <alignment vertical="center"/>
    </xf>
    <xf numFmtId="0" fontId="4" fillId="0" borderId="3" xfId="0" applyFont="1" applyFill="1" applyBorder="1">
      <alignment vertical="center"/>
    </xf>
    <xf numFmtId="0" fontId="4" fillId="0" borderId="1" xfId="0" applyFont="1" applyFill="1" applyBorder="1">
      <alignment vertical="center"/>
    </xf>
    <xf numFmtId="0" fontId="6" fillId="2" borderId="10" xfId="0" applyFont="1" applyFill="1" applyBorder="1">
      <alignment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shrinkToFit="1"/>
    </xf>
    <xf numFmtId="0" fontId="4" fillId="2" borderId="13" xfId="0" applyFont="1" applyFill="1" applyBorder="1">
      <alignment vertical="center"/>
    </xf>
    <xf numFmtId="0" fontId="4" fillId="0" borderId="14" xfId="0" applyFont="1" applyFill="1" applyBorder="1" applyAlignment="1">
      <alignment horizontal="center" vertical="center"/>
    </xf>
    <xf numFmtId="0" fontId="6" fillId="2" borderId="15" xfId="0" applyFont="1" applyFill="1" applyBorder="1">
      <alignment vertical="center"/>
    </xf>
    <xf numFmtId="0" fontId="6" fillId="2" borderId="14" xfId="0" applyFont="1" applyFill="1" applyBorder="1" applyAlignment="1">
      <alignment horizontal="center" vertical="center"/>
    </xf>
    <xf numFmtId="0" fontId="4" fillId="0" borderId="14" xfId="0" applyFont="1" applyBorder="1" applyAlignment="1">
      <alignment horizontal="center" vertical="center"/>
    </xf>
    <xf numFmtId="0" fontId="4" fillId="2" borderId="15" xfId="0" applyFont="1" applyFill="1" applyBorder="1">
      <alignment vertical="center"/>
    </xf>
    <xf numFmtId="0" fontId="6" fillId="2" borderId="16" xfId="0" applyFont="1" applyFill="1" applyBorder="1" applyAlignment="1">
      <alignment horizontal="center" vertical="center"/>
    </xf>
    <xf numFmtId="0" fontId="4" fillId="2" borderId="17" xfId="0" applyFont="1" applyFill="1" applyBorder="1">
      <alignment vertical="center"/>
    </xf>
    <xf numFmtId="0" fontId="7" fillId="0" borderId="0" xfId="0" applyFont="1" applyFill="1" applyBorder="1">
      <alignment vertical="center"/>
    </xf>
    <xf numFmtId="0" fontId="4" fillId="5" borderId="18" xfId="0" applyFont="1" applyFill="1" applyBorder="1">
      <alignment vertical="center"/>
    </xf>
    <xf numFmtId="0" fontId="4" fillId="6" borderId="19" xfId="0" applyFont="1" applyFill="1" applyBorder="1">
      <alignment vertical="center"/>
    </xf>
    <xf numFmtId="0" fontId="4" fillId="6" borderId="5" xfId="0" applyFont="1" applyFill="1" applyBorder="1">
      <alignment vertical="center"/>
    </xf>
    <xf numFmtId="0" fontId="4" fillId="0" borderId="4" xfId="0" applyFont="1" applyBorder="1" applyAlignment="1">
      <alignment horizontal="center" vertical="center"/>
    </xf>
    <xf numFmtId="0" fontId="7" fillId="0" borderId="0" xfId="0" applyFont="1" applyFill="1" applyBorder="1" applyAlignment="1">
      <alignment horizontal="left" vertical="center"/>
    </xf>
    <xf numFmtId="0" fontId="4" fillId="3" borderId="20" xfId="0" applyFont="1" applyFill="1" applyBorder="1">
      <alignment vertical="center"/>
    </xf>
    <xf numFmtId="0" fontId="4" fillId="0" borderId="0" xfId="0" applyFont="1" applyAlignment="1">
      <alignment horizontal="right" vertical="center"/>
    </xf>
    <xf numFmtId="0" fontId="4" fillId="5" borderId="21" xfId="0" applyFont="1" applyFill="1" applyBorder="1">
      <alignment vertical="center"/>
    </xf>
    <xf numFmtId="0" fontId="4" fillId="5" borderId="22" xfId="0" applyFont="1" applyFill="1" applyBorder="1">
      <alignment vertical="center"/>
    </xf>
    <xf numFmtId="0" fontId="4" fillId="2" borderId="23" xfId="0" applyFont="1" applyFill="1" applyBorder="1">
      <alignment vertical="center"/>
    </xf>
    <xf numFmtId="0" fontId="6" fillId="2" borderId="23" xfId="0" applyFont="1" applyFill="1" applyBorder="1">
      <alignment vertical="center"/>
    </xf>
    <xf numFmtId="0" fontId="6" fillId="2" borderId="23" xfId="0" applyFont="1" applyFill="1" applyBorder="1" applyAlignment="1">
      <alignment horizontal="center" vertical="center"/>
    </xf>
    <xf numFmtId="0" fontId="4" fillId="2" borderId="19" xfId="0" applyFont="1" applyFill="1" applyBorder="1">
      <alignment vertical="center"/>
    </xf>
    <xf numFmtId="0" fontId="6" fillId="2" borderId="21" xfId="0" applyFont="1" applyFill="1" applyBorder="1">
      <alignment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4" fillId="4" borderId="14" xfId="0" applyFont="1" applyFill="1" applyBorder="1" applyAlignment="1">
      <alignment horizontal="center" vertical="center"/>
    </xf>
    <xf numFmtId="0" fontId="4" fillId="6" borderId="8" xfId="0" applyFont="1" applyFill="1" applyBorder="1">
      <alignment vertical="center"/>
    </xf>
    <xf numFmtId="0" fontId="4" fillId="5" borderId="19" xfId="0" applyFont="1" applyFill="1" applyBorder="1">
      <alignment vertical="center"/>
    </xf>
    <xf numFmtId="0" fontId="4" fillId="2" borderId="30" xfId="0" applyFont="1" applyFill="1" applyBorder="1">
      <alignment vertical="center"/>
    </xf>
    <xf numFmtId="0" fontId="4" fillId="5" borderId="31" xfId="0" applyFont="1" applyFill="1" applyBorder="1">
      <alignment vertical="center"/>
    </xf>
    <xf numFmtId="0" fontId="4" fillId="6" borderId="32" xfId="0" applyFont="1" applyFill="1" applyBorder="1">
      <alignment vertical="center"/>
    </xf>
    <xf numFmtId="0" fontId="4" fillId="0" borderId="35" xfId="0" applyFont="1" applyBorder="1" applyAlignment="1">
      <alignment horizontal="center" vertical="center"/>
    </xf>
    <xf numFmtId="0" fontId="4" fillId="0" borderId="5" xfId="0" applyFont="1" applyBorder="1" applyAlignment="1">
      <alignment horizontal="center" vertical="center"/>
    </xf>
    <xf numFmtId="0" fontId="6"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34" xfId="0" applyFont="1" applyFill="1" applyBorder="1" applyAlignment="1">
      <alignment horizontal="center" vertical="center"/>
    </xf>
    <xf numFmtId="0" fontId="4" fillId="0" borderId="21" xfId="0" applyFont="1" applyBorder="1" applyAlignment="1">
      <alignment horizontal="center" vertical="center"/>
    </xf>
    <xf numFmtId="0" fontId="4" fillId="0" borderId="7" xfId="0" applyFont="1" applyFill="1" applyBorder="1" applyAlignment="1">
      <alignment horizontal="center" vertical="center"/>
    </xf>
    <xf numFmtId="0" fontId="4" fillId="8" borderId="36" xfId="0" applyFont="1" applyFill="1" applyBorder="1">
      <alignment vertical="center"/>
    </xf>
    <xf numFmtId="0" fontId="6" fillId="2" borderId="24" xfId="0" applyFont="1" applyFill="1" applyBorder="1">
      <alignment vertical="center"/>
    </xf>
    <xf numFmtId="177" fontId="4" fillId="0" borderId="6" xfId="0" applyNumberFormat="1" applyFont="1" applyBorder="1">
      <alignment vertical="center"/>
    </xf>
    <xf numFmtId="177" fontId="7" fillId="0" borderId="1" xfId="0" applyNumberFormat="1" applyFont="1" applyFill="1" applyBorder="1">
      <alignment vertical="center"/>
    </xf>
    <xf numFmtId="177" fontId="4" fillId="3" borderId="2" xfId="0" applyNumberFormat="1" applyFont="1" applyFill="1" applyBorder="1" applyAlignment="1">
      <alignment horizontal="center" vertical="center"/>
    </xf>
    <xf numFmtId="40" fontId="7" fillId="0" borderId="34" xfId="1" applyNumberFormat="1" applyFont="1" applyFill="1" applyBorder="1">
      <alignment vertical="center"/>
    </xf>
    <xf numFmtId="0" fontId="7" fillId="2" borderId="1" xfId="0" applyFont="1" applyFill="1" applyBorder="1">
      <alignment vertical="center"/>
    </xf>
    <xf numFmtId="0" fontId="7" fillId="2" borderId="4" xfId="0" applyFont="1" applyFill="1" applyBorder="1">
      <alignment vertical="center"/>
    </xf>
    <xf numFmtId="0" fontId="6" fillId="0" borderId="0" xfId="0" applyFont="1">
      <alignment vertical="center"/>
    </xf>
    <xf numFmtId="0" fontId="7" fillId="5" borderId="0" xfId="0" applyFont="1" applyFill="1" applyBorder="1">
      <alignment vertical="center"/>
    </xf>
    <xf numFmtId="0" fontId="7" fillId="6" borderId="7" xfId="0" applyFont="1" applyFill="1" applyBorder="1">
      <alignment vertical="center"/>
    </xf>
    <xf numFmtId="0" fontId="7" fillId="0" borderId="1" xfId="0" applyFont="1" applyFill="1" applyBorder="1">
      <alignment vertical="center"/>
    </xf>
    <xf numFmtId="0" fontId="4" fillId="6" borderId="31" xfId="0" applyFont="1" applyFill="1" applyBorder="1">
      <alignment vertical="center"/>
    </xf>
    <xf numFmtId="0" fontId="4" fillId="6" borderId="33" xfId="0" applyFont="1" applyFill="1" applyBorder="1">
      <alignment vertical="center"/>
    </xf>
    <xf numFmtId="0" fontId="6" fillId="2" borderId="0" xfId="0" applyFont="1" applyFill="1" applyAlignment="1">
      <alignment vertical="center"/>
    </xf>
    <xf numFmtId="0" fontId="6" fillId="2" borderId="0" xfId="0" applyFont="1" applyFill="1" applyAlignment="1">
      <alignment horizontal="right" vertical="center"/>
    </xf>
    <xf numFmtId="0" fontId="8" fillId="0" borderId="0" xfId="0" applyFont="1" applyFill="1" applyBorder="1">
      <alignment vertical="center"/>
    </xf>
    <xf numFmtId="0" fontId="6" fillId="7" borderId="1" xfId="0" applyFont="1" applyFill="1" applyBorder="1" applyAlignment="1">
      <alignment horizontal="center" vertical="center" wrapText="1"/>
    </xf>
    <xf numFmtId="0" fontId="4" fillId="0" borderId="0" xfId="0" applyFont="1" applyAlignment="1">
      <alignment vertical="center" wrapText="1"/>
    </xf>
    <xf numFmtId="0" fontId="7" fillId="6" borderId="1" xfId="0" quotePrefix="1" applyFont="1" applyFill="1" applyBorder="1" applyAlignment="1">
      <alignment horizontal="center" vertical="center"/>
    </xf>
    <xf numFmtId="0" fontId="7" fillId="6" borderId="1" xfId="0" applyFont="1" applyFill="1" applyBorder="1" applyAlignment="1">
      <alignment horizontal="center" vertical="center" wrapText="1"/>
    </xf>
    <xf numFmtId="38" fontId="7" fillId="4" borderId="1" xfId="1" applyFont="1" applyFill="1" applyBorder="1">
      <alignment vertical="center"/>
    </xf>
    <xf numFmtId="0" fontId="7" fillId="6" borderId="1" xfId="0" applyFont="1" applyFill="1" applyBorder="1" applyAlignment="1">
      <alignment horizontal="center" vertical="center"/>
    </xf>
    <xf numFmtId="0" fontId="7" fillId="0" borderId="1" xfId="0" applyFont="1" applyFill="1" applyBorder="1" applyAlignment="1">
      <alignment vertical="center" wrapText="1"/>
    </xf>
    <xf numFmtId="0" fontId="7" fillId="4" borderId="1" xfId="0" applyFont="1" applyFill="1" applyBorder="1" applyAlignment="1">
      <alignment vertical="center" wrapText="1"/>
    </xf>
    <xf numFmtId="0" fontId="11" fillId="4" borderId="1" xfId="0" applyFont="1" applyFill="1" applyBorder="1" applyAlignment="1">
      <alignment vertical="center" wrapText="1"/>
    </xf>
    <xf numFmtId="176" fontId="7" fillId="4" borderId="1" xfId="1" applyNumberFormat="1" applyFont="1" applyFill="1" applyBorder="1">
      <alignment vertical="center"/>
    </xf>
    <xf numFmtId="177" fontId="7" fillId="0" borderId="1" xfId="0" applyNumberFormat="1" applyFont="1" applyBorder="1">
      <alignment vertical="center"/>
    </xf>
    <xf numFmtId="0" fontId="8" fillId="0" borderId="0" xfId="0" applyFont="1">
      <alignment vertical="center"/>
    </xf>
    <xf numFmtId="0" fontId="6" fillId="7" borderId="1" xfId="0" applyFont="1" applyFill="1" applyBorder="1" applyAlignment="1">
      <alignment horizontal="center" vertical="center"/>
    </xf>
    <xf numFmtId="38" fontId="4" fillId="0" borderId="0" xfId="1" applyFont="1">
      <alignment vertical="center"/>
    </xf>
    <xf numFmtId="0" fontId="4" fillId="0" borderId="0" xfId="0" applyFont="1" applyFill="1" applyBorder="1" applyAlignment="1">
      <alignment horizontal="left" vertical="center" wrapText="1"/>
    </xf>
    <xf numFmtId="0" fontId="7" fillId="6" borderId="19" xfId="0" applyFont="1" applyFill="1" applyBorder="1">
      <alignment vertical="center"/>
    </xf>
    <xf numFmtId="0" fontId="7" fillId="6" borderId="5" xfId="0" applyFont="1" applyFill="1" applyBorder="1">
      <alignment vertical="center"/>
    </xf>
    <xf numFmtId="0" fontId="7" fillId="0" borderId="14" xfId="0" applyFont="1" applyBorder="1" applyAlignment="1">
      <alignment horizontal="center" vertical="center"/>
    </xf>
    <xf numFmtId="0" fontId="7" fillId="6" borderId="9" xfId="0" applyFont="1" applyFill="1" applyBorder="1">
      <alignment vertical="center"/>
    </xf>
    <xf numFmtId="177" fontId="7" fillId="3" borderId="2" xfId="0" applyNumberFormat="1" applyFont="1" applyFill="1" applyBorder="1" applyAlignment="1">
      <alignment horizontal="center" vertical="center"/>
    </xf>
    <xf numFmtId="177" fontId="15" fillId="0" borderId="6" xfId="0" applyNumberFormat="1" applyFont="1" applyBorder="1" applyAlignment="1">
      <alignment vertical="center" wrapText="1"/>
    </xf>
    <xf numFmtId="0" fontId="7" fillId="0" borderId="0" xfId="0" applyFont="1">
      <alignment vertical="center"/>
    </xf>
    <xf numFmtId="0" fontId="7" fillId="6" borderId="1" xfId="0" applyFont="1" applyFill="1" applyBorder="1" applyAlignment="1">
      <alignment vertical="center" wrapText="1"/>
    </xf>
    <xf numFmtId="0" fontId="4" fillId="6" borderId="5" xfId="0" applyFont="1" applyFill="1" applyBorder="1" applyAlignment="1">
      <alignment horizontal="left" vertical="center" wrapText="1"/>
    </xf>
    <xf numFmtId="0" fontId="4" fillId="9" borderId="20" xfId="0" applyFont="1" applyFill="1" applyBorder="1">
      <alignment vertical="center"/>
    </xf>
    <xf numFmtId="177" fontId="4" fillId="9" borderId="2" xfId="0" applyNumberFormat="1" applyFont="1" applyFill="1" applyBorder="1" applyAlignment="1">
      <alignment horizontal="center" vertical="center"/>
    </xf>
    <xf numFmtId="177" fontId="7" fillId="9" borderId="2" xfId="0" applyNumberFormat="1" applyFont="1" applyFill="1" applyBorder="1" applyAlignment="1">
      <alignment horizontal="center" vertical="center"/>
    </xf>
    <xf numFmtId="0" fontId="4" fillId="6" borderId="4" xfId="0" applyFont="1" applyFill="1" applyBorder="1" applyAlignment="1">
      <alignment horizontal="left" vertical="center"/>
    </xf>
    <xf numFmtId="178" fontId="7" fillId="0" borderId="1" xfId="0" applyNumberFormat="1" applyFont="1" applyFill="1" applyBorder="1">
      <alignment vertical="center"/>
    </xf>
    <xf numFmtId="38" fontId="4" fillId="0" borderId="1" xfId="0" applyNumberFormat="1" applyFont="1" applyFill="1" applyBorder="1">
      <alignment vertical="center"/>
    </xf>
    <xf numFmtId="0" fontId="7" fillId="6" borderId="1" xfId="0" applyFont="1" applyFill="1" applyBorder="1" applyAlignment="1">
      <alignment vertical="center" wrapText="1"/>
    </xf>
    <xf numFmtId="38" fontId="7" fillId="9" borderId="1" xfId="1" applyFont="1" applyFill="1" applyBorder="1">
      <alignment vertical="center"/>
    </xf>
    <xf numFmtId="0" fontId="7" fillId="6" borderId="1" xfId="0" applyFont="1" applyFill="1" applyBorder="1" applyAlignment="1">
      <alignment vertical="center" wrapText="1"/>
    </xf>
    <xf numFmtId="0" fontId="7" fillId="4" borderId="14" xfId="0" applyFont="1" applyFill="1" applyBorder="1" applyAlignment="1">
      <alignment horizontal="center" vertical="center"/>
    </xf>
    <xf numFmtId="0" fontId="4"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4" fillId="0" borderId="1" xfId="0" applyFont="1" applyFill="1" applyBorder="1" applyAlignment="1">
      <alignment vertical="center" wrapText="1"/>
    </xf>
    <xf numFmtId="0" fontId="6" fillId="7" borderId="26" xfId="0" applyFont="1" applyFill="1" applyBorder="1" applyAlignment="1">
      <alignment horizontal="center" vertical="center"/>
    </xf>
    <xf numFmtId="0" fontId="6" fillId="7" borderId="27" xfId="0" applyFont="1" applyFill="1" applyBorder="1" applyAlignment="1">
      <alignment horizontal="center" vertical="center"/>
    </xf>
    <xf numFmtId="38" fontId="11" fillId="4" borderId="28" xfId="1" applyNumberFormat="1" applyFont="1" applyFill="1" applyBorder="1" applyAlignment="1">
      <alignment horizontal="right" vertical="center"/>
    </xf>
    <xf numFmtId="38" fontId="11" fillId="4" borderId="29" xfId="1" applyNumberFormat="1" applyFont="1" applyFill="1" applyBorder="1" applyAlignment="1">
      <alignment horizontal="right" vertical="center"/>
    </xf>
    <xf numFmtId="0" fontId="7" fillId="6" borderId="1" xfId="0" applyFont="1" applyFill="1" applyBorder="1" applyAlignment="1">
      <alignment vertical="center" wrapText="1"/>
    </xf>
    <xf numFmtId="0" fontId="7" fillId="9" borderId="1" xfId="0" applyFont="1" applyFill="1" applyBorder="1" applyAlignment="1">
      <alignment horizontal="left" vertical="center" wrapText="1"/>
    </xf>
    <xf numFmtId="0" fontId="7" fillId="0" borderId="1" xfId="0" applyFont="1" applyBorder="1" applyAlignment="1">
      <alignment horizontal="left" vertical="center" wrapText="1"/>
    </xf>
    <xf numFmtId="0" fontId="6" fillId="2" borderId="0" xfId="0" applyFont="1" applyFill="1" applyAlignment="1">
      <alignment vertical="center"/>
    </xf>
    <xf numFmtId="0" fontId="7" fillId="6" borderId="9"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left" vertical="center" wrapText="1"/>
    </xf>
    <xf numFmtId="0" fontId="4" fillId="6" borderId="5" xfId="0" applyFont="1" applyFill="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66CCFF"/>
      <color rgb="FF00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zabu\Co-Work\Users\hemmi\AppData\Roaming\Microsoft\Excel\MRV&#26041;&#27861;&#35542;_&#39640;&#24615;&#33021;&#24037;&#26989;&#28809;_&#31639;&#23450;&#12484;&#12540;&#12523;_PDD&#29992;_en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J_summary"/>
      <sheetName val="contact_info"/>
      <sheetName val="1-1_Exist_default_input"/>
      <sheetName val="1-2_Exist_default_result"/>
      <sheetName val="2-1_Exist_spesific_input"/>
      <sheetName val="2-2_Exist_spesific_result"/>
      <sheetName val="3-1_Green_default_input"/>
      <sheetName val="3-2Green_default_result"/>
      <sheetName val="4-1_Green_spesific_input"/>
      <sheetName val="4-2_Green_spesific_result"/>
    </sheetNames>
    <sheetDataSet>
      <sheetData sheetId="0" refreshError="1"/>
      <sheetData sheetId="1" refreshError="1"/>
      <sheetData sheetId="2"/>
      <sheetData sheetId="3">
        <row r="22">
          <cell r="C22" t="str">
            <v>LPG</v>
          </cell>
        </row>
        <row r="23">
          <cell r="C23" t="str">
            <v>Natural gas</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theme="3" tint="0.39997558519241921"/>
    <pageSetUpPr fitToPage="1"/>
  </sheetPr>
  <dimension ref="A1:K29"/>
  <sheetViews>
    <sheetView showGridLines="0" tabSelected="1" view="pageBreakPreview" zoomScale="55" zoomScaleNormal="70" zoomScaleSheetLayoutView="55" workbookViewId="0">
      <selection activeCell="K8" sqref="K8"/>
    </sheetView>
  </sheetViews>
  <sheetFormatPr defaultColWidth="9" defaultRowHeight="13.8"/>
  <cols>
    <col min="1" max="1" width="3.6640625" style="1" customWidth="1"/>
    <col min="2" max="2" width="15.6640625" style="1" customWidth="1"/>
    <col min="3" max="3" width="16.88671875" style="1" customWidth="1"/>
    <col min="4" max="4" width="32.21875" style="1" customWidth="1"/>
    <col min="5" max="5" width="14.109375" style="1" customWidth="1"/>
    <col min="6" max="6" width="13.109375" style="1" customWidth="1"/>
    <col min="7" max="7" width="15.44140625" style="1" customWidth="1"/>
    <col min="8" max="8" width="21.33203125" style="1" customWidth="1"/>
    <col min="9" max="9" width="63.44140625" style="1" customWidth="1"/>
    <col min="10" max="10" width="15.77734375" style="1" customWidth="1"/>
    <col min="11" max="11" width="14.6640625" style="1" customWidth="1"/>
    <col min="12" max="16384" width="9" style="1"/>
  </cols>
  <sheetData>
    <row r="1" spans="1:11" ht="27" customHeight="1">
      <c r="A1" s="102"/>
      <c r="K1" s="39" t="s">
        <v>125</v>
      </c>
    </row>
    <row r="2" spans="1:11" ht="27.75" customHeight="1">
      <c r="A2" s="78" t="s">
        <v>3</v>
      </c>
      <c r="B2" s="78"/>
      <c r="C2" s="78"/>
      <c r="D2" s="78"/>
      <c r="E2" s="78"/>
      <c r="F2" s="78"/>
      <c r="G2" s="78"/>
      <c r="H2" s="78"/>
      <c r="I2" s="78"/>
      <c r="J2" s="78"/>
      <c r="K2" s="79"/>
    </row>
    <row r="4" spans="1:11" ht="18.75" customHeight="1">
      <c r="A4" s="80" t="s">
        <v>53</v>
      </c>
      <c r="B4" s="80"/>
    </row>
    <row r="5" spans="1:11" ht="18.75" customHeight="1">
      <c r="A5" s="80"/>
      <c r="B5" s="81" t="s">
        <v>4</v>
      </c>
      <c r="C5" s="81" t="s">
        <v>5</v>
      </c>
      <c r="D5" s="81" t="s">
        <v>6</v>
      </c>
      <c r="E5" s="81" t="s">
        <v>7</v>
      </c>
      <c r="F5" s="81" t="s">
        <v>8</v>
      </c>
      <c r="G5" s="81" t="s">
        <v>9</v>
      </c>
      <c r="H5" s="81" t="s">
        <v>10</v>
      </c>
      <c r="I5" s="81" t="s">
        <v>11</v>
      </c>
      <c r="J5" s="81" t="s">
        <v>12</v>
      </c>
      <c r="K5" s="81" t="s">
        <v>13</v>
      </c>
    </row>
    <row r="6" spans="1:11" s="82" customFormat="1" ht="39" customHeight="1">
      <c r="B6" s="81" t="s">
        <v>14</v>
      </c>
      <c r="C6" s="81" t="s">
        <v>15</v>
      </c>
      <c r="D6" s="81" t="s">
        <v>16</v>
      </c>
      <c r="E6" s="81" t="s">
        <v>17</v>
      </c>
      <c r="F6" s="81" t="s">
        <v>0</v>
      </c>
      <c r="G6" s="81" t="s">
        <v>18</v>
      </c>
      <c r="H6" s="81" t="s">
        <v>19</v>
      </c>
      <c r="I6" s="81" t="s">
        <v>20</v>
      </c>
      <c r="J6" s="81" t="s">
        <v>21</v>
      </c>
      <c r="K6" s="81" t="s">
        <v>22</v>
      </c>
    </row>
    <row r="7" spans="1:11" ht="241.95" customHeight="1">
      <c r="B7" s="83">
        <v>1</v>
      </c>
      <c r="C7" s="84" t="s">
        <v>132</v>
      </c>
      <c r="D7" s="113" t="s">
        <v>133</v>
      </c>
      <c r="E7" s="112">
        <v>0</v>
      </c>
      <c r="F7" s="86" t="s">
        <v>70</v>
      </c>
      <c r="G7" s="87" t="s">
        <v>54</v>
      </c>
      <c r="H7" s="87" t="s">
        <v>69</v>
      </c>
      <c r="I7" s="88" t="s">
        <v>121</v>
      </c>
      <c r="J7" s="88" t="s">
        <v>80</v>
      </c>
      <c r="K7" s="89"/>
    </row>
    <row r="8" spans="1:11" ht="257.39999999999998" customHeight="1">
      <c r="B8" s="83">
        <v>2</v>
      </c>
      <c r="C8" s="84" t="s">
        <v>84</v>
      </c>
      <c r="D8" s="103" t="s">
        <v>71</v>
      </c>
      <c r="E8" s="85">
        <v>0</v>
      </c>
      <c r="F8" s="86" t="s">
        <v>72</v>
      </c>
      <c r="G8" s="87" t="s">
        <v>54</v>
      </c>
      <c r="H8" s="87" t="s">
        <v>69</v>
      </c>
      <c r="I8" s="88" t="s">
        <v>120</v>
      </c>
      <c r="J8" s="88" t="s">
        <v>81</v>
      </c>
      <c r="K8" s="89"/>
    </row>
    <row r="9" spans="1:11" ht="232.95" customHeight="1">
      <c r="B9" s="83">
        <v>3</v>
      </c>
      <c r="C9" s="84" t="s">
        <v>82</v>
      </c>
      <c r="D9" s="103" t="s">
        <v>73</v>
      </c>
      <c r="E9" s="85"/>
      <c r="F9" s="86" t="s">
        <v>68</v>
      </c>
      <c r="G9" s="87" t="s">
        <v>54</v>
      </c>
      <c r="H9" s="87" t="s">
        <v>69</v>
      </c>
      <c r="I9" s="88" t="s">
        <v>79</v>
      </c>
      <c r="J9" s="88" t="s">
        <v>81</v>
      </c>
      <c r="K9" s="89"/>
    </row>
    <row r="10" spans="1:11" ht="235.95" customHeight="1">
      <c r="B10" s="83">
        <v>4</v>
      </c>
      <c r="C10" s="84" t="s">
        <v>83</v>
      </c>
      <c r="D10" s="103" t="s">
        <v>74</v>
      </c>
      <c r="E10" s="85"/>
      <c r="F10" s="86" t="s">
        <v>68</v>
      </c>
      <c r="G10" s="87" t="s">
        <v>54</v>
      </c>
      <c r="H10" s="87" t="s">
        <v>69</v>
      </c>
      <c r="I10" s="88" t="s">
        <v>120</v>
      </c>
      <c r="J10" s="88" t="s">
        <v>81</v>
      </c>
      <c r="K10" s="89"/>
    </row>
    <row r="11" spans="1:11" ht="234.6" customHeight="1">
      <c r="B11" s="83">
        <v>5</v>
      </c>
      <c r="C11" s="84" t="s">
        <v>127</v>
      </c>
      <c r="D11" s="103" t="s">
        <v>95</v>
      </c>
      <c r="E11" s="112">
        <v>0</v>
      </c>
      <c r="F11" s="86" t="s">
        <v>91</v>
      </c>
      <c r="G11" s="87" t="s">
        <v>54</v>
      </c>
      <c r="H11" s="87" t="s">
        <v>69</v>
      </c>
      <c r="I11" s="88" t="s">
        <v>120</v>
      </c>
      <c r="J11" s="88" t="s">
        <v>80</v>
      </c>
      <c r="K11" s="89"/>
    </row>
    <row r="12" spans="1:11" ht="88.95" customHeight="1">
      <c r="B12" s="83">
        <v>6</v>
      </c>
      <c r="C12" s="84" t="s">
        <v>110</v>
      </c>
      <c r="D12" s="103" t="s">
        <v>75</v>
      </c>
      <c r="E12" s="85">
        <v>0</v>
      </c>
      <c r="F12" s="86" t="s">
        <v>92</v>
      </c>
      <c r="G12" s="87" t="s">
        <v>77</v>
      </c>
      <c r="H12" s="87" t="s">
        <v>78</v>
      </c>
      <c r="I12" s="88" t="s">
        <v>128</v>
      </c>
      <c r="J12" s="88" t="s">
        <v>80</v>
      </c>
      <c r="K12" s="89"/>
    </row>
    <row r="13" spans="1:11" ht="255.6" customHeight="1">
      <c r="B13" s="83">
        <v>7</v>
      </c>
      <c r="C13" s="84" t="s">
        <v>118</v>
      </c>
      <c r="D13" s="111" t="s">
        <v>124</v>
      </c>
      <c r="E13" s="112">
        <v>0</v>
      </c>
      <c r="F13" s="86" t="s">
        <v>70</v>
      </c>
      <c r="G13" s="87" t="s">
        <v>54</v>
      </c>
      <c r="H13" s="87" t="s">
        <v>69</v>
      </c>
      <c r="I13" s="88" t="s">
        <v>120</v>
      </c>
      <c r="J13" s="88" t="s">
        <v>80</v>
      </c>
      <c r="K13" s="89"/>
    </row>
    <row r="14" spans="1:11" ht="8.25" customHeight="1"/>
    <row r="15" spans="1:11" ht="20.100000000000001" customHeight="1">
      <c r="A15" s="80" t="s">
        <v>55</v>
      </c>
    </row>
    <row r="16" spans="1:11" ht="20.100000000000001" customHeight="1">
      <c r="B16" s="81" t="s">
        <v>4</v>
      </c>
      <c r="C16" s="116" t="s">
        <v>5</v>
      </c>
      <c r="D16" s="116"/>
      <c r="E16" s="81" t="s">
        <v>6</v>
      </c>
      <c r="F16" s="81" t="s">
        <v>7</v>
      </c>
      <c r="G16" s="116" t="s">
        <v>8</v>
      </c>
      <c r="H16" s="116"/>
      <c r="I16" s="116"/>
      <c r="J16" s="116" t="s">
        <v>9</v>
      </c>
      <c r="K16" s="116"/>
    </row>
    <row r="17" spans="1:11" ht="39" customHeight="1">
      <c r="B17" s="81" t="s">
        <v>15</v>
      </c>
      <c r="C17" s="116" t="s">
        <v>16</v>
      </c>
      <c r="D17" s="116"/>
      <c r="E17" s="81" t="s">
        <v>17</v>
      </c>
      <c r="F17" s="81" t="s">
        <v>0</v>
      </c>
      <c r="G17" s="116" t="s">
        <v>19</v>
      </c>
      <c r="H17" s="116"/>
      <c r="I17" s="116"/>
      <c r="J17" s="116" t="s">
        <v>22</v>
      </c>
      <c r="K17" s="116"/>
    </row>
    <row r="18" spans="1:11" ht="78.599999999999994" customHeight="1">
      <c r="B18" s="86" t="s">
        <v>85</v>
      </c>
      <c r="C18" s="122" t="s">
        <v>66</v>
      </c>
      <c r="D18" s="122"/>
      <c r="E18" s="90">
        <v>0.81399999999999995</v>
      </c>
      <c r="F18" s="86" t="s">
        <v>23</v>
      </c>
      <c r="G18" s="124" t="s">
        <v>62</v>
      </c>
      <c r="H18" s="124"/>
      <c r="I18" s="124"/>
      <c r="J18" s="115"/>
      <c r="K18" s="115"/>
    </row>
    <row r="19" spans="1:11" ht="54" customHeight="1">
      <c r="B19" s="86" t="s">
        <v>76</v>
      </c>
      <c r="C19" s="122" t="s">
        <v>111</v>
      </c>
      <c r="D19" s="122"/>
      <c r="E19" s="91">
        <v>5</v>
      </c>
      <c r="F19" s="83" t="s">
        <v>2</v>
      </c>
      <c r="G19" s="123" t="s">
        <v>131</v>
      </c>
      <c r="H19" s="123"/>
      <c r="I19" s="123"/>
      <c r="J19" s="115"/>
      <c r="K19" s="115"/>
    </row>
    <row r="20" spans="1:11" ht="45" customHeight="1">
      <c r="B20" s="86" t="s">
        <v>87</v>
      </c>
      <c r="C20" s="122" t="s">
        <v>88</v>
      </c>
      <c r="D20" s="122"/>
      <c r="E20" s="91">
        <v>15.3</v>
      </c>
      <c r="F20" s="83" t="s">
        <v>109</v>
      </c>
      <c r="G20" s="124" t="s">
        <v>122</v>
      </c>
      <c r="H20" s="124"/>
      <c r="I20" s="124"/>
      <c r="J20" s="115"/>
      <c r="K20" s="115"/>
    </row>
    <row r="21" spans="1:11" ht="6.75" customHeight="1"/>
    <row r="22" spans="1:11" ht="18.75" customHeight="1">
      <c r="A22" s="92" t="s">
        <v>56</v>
      </c>
      <c r="B22" s="92"/>
    </row>
    <row r="23" spans="1:11" ht="16.8" thickBot="1">
      <c r="B23" s="118" t="s">
        <v>57</v>
      </c>
      <c r="C23" s="119"/>
      <c r="D23" s="93" t="s">
        <v>0</v>
      </c>
    </row>
    <row r="24" spans="1:11" ht="16.8" thickBot="1">
      <c r="B24" s="120">
        <f>'PMS(calc_process)'!G5</f>
        <v>0</v>
      </c>
      <c r="C24" s="121"/>
      <c r="D24" s="35" t="s">
        <v>67</v>
      </c>
    </row>
    <row r="25" spans="1:11" ht="20.100000000000001" customHeight="1">
      <c r="B25" s="8"/>
      <c r="C25" s="8"/>
      <c r="F25" s="94"/>
      <c r="G25" s="94"/>
    </row>
    <row r="26" spans="1:11" ht="18.75" customHeight="1">
      <c r="A26" s="80" t="s">
        <v>24</v>
      </c>
    </row>
    <row r="27" spans="1:11" ht="18" customHeight="1">
      <c r="B27" s="20" t="s">
        <v>25</v>
      </c>
      <c r="C27" s="117" t="s">
        <v>26</v>
      </c>
      <c r="D27" s="117"/>
      <c r="E27" s="117"/>
      <c r="F27" s="117"/>
      <c r="G27" s="117"/>
      <c r="H27" s="117"/>
      <c r="I27" s="117"/>
      <c r="J27" s="95"/>
    </row>
    <row r="28" spans="1:11" ht="18" customHeight="1">
      <c r="B28" s="20" t="s">
        <v>27</v>
      </c>
      <c r="C28" s="117" t="s">
        <v>28</v>
      </c>
      <c r="D28" s="117"/>
      <c r="E28" s="117"/>
      <c r="F28" s="117"/>
      <c r="G28" s="117"/>
      <c r="H28" s="117"/>
      <c r="I28" s="117"/>
      <c r="J28" s="95"/>
    </row>
    <row r="29" spans="1:11" ht="18" customHeight="1">
      <c r="B29" s="20" t="s">
        <v>54</v>
      </c>
      <c r="C29" s="117" t="s">
        <v>29</v>
      </c>
      <c r="D29" s="117"/>
      <c r="E29" s="117"/>
      <c r="F29" s="117"/>
      <c r="G29" s="117"/>
      <c r="H29" s="117"/>
      <c r="I29" s="117"/>
      <c r="J29" s="95"/>
    </row>
  </sheetData>
  <mergeCells count="20">
    <mergeCell ref="C28:I28"/>
    <mergeCell ref="C29:I29"/>
    <mergeCell ref="C16:D16"/>
    <mergeCell ref="C17:D17"/>
    <mergeCell ref="B23:C23"/>
    <mergeCell ref="B24:C24"/>
    <mergeCell ref="C27:I27"/>
    <mergeCell ref="C19:D19"/>
    <mergeCell ref="C18:D18"/>
    <mergeCell ref="G19:I19"/>
    <mergeCell ref="G18:I18"/>
    <mergeCell ref="C20:D20"/>
    <mergeCell ref="G20:I20"/>
    <mergeCell ref="J20:K20"/>
    <mergeCell ref="J16:K16"/>
    <mergeCell ref="J17:K17"/>
    <mergeCell ref="G16:I16"/>
    <mergeCell ref="G17:I17"/>
    <mergeCell ref="J19:K19"/>
    <mergeCell ref="J18:K18"/>
  </mergeCells>
  <phoneticPr fontId="3"/>
  <pageMargins left="0.70866141732283472" right="0.70866141732283472" top="0.74803149606299213" bottom="0.74803149606299213" header="0.31496062992125984" footer="0.31496062992125984"/>
  <pageSetup paperSize="8" scale="55" firstPageNumber="10" orientation="portrait" useFirstPageNumber="1" r:id="rId1"/>
  <headerFooter>
    <oddFooter>&amp;CIII-&amp;P</oddFooter>
  </headerFooter>
</worksheet>
</file>

<file path=xl/worksheets/sheet2.xml><?xml version="1.0" encoding="utf-8"?>
<worksheet xmlns="http://schemas.openxmlformats.org/spreadsheetml/2006/main" xmlns:r="http://schemas.openxmlformats.org/officeDocument/2006/relationships">
  <sheetPr>
    <tabColor theme="3" tint="0.39997558519241921"/>
    <pageSetUpPr fitToPage="1"/>
  </sheetPr>
  <dimension ref="A1:K32"/>
  <sheetViews>
    <sheetView showGridLines="0" tabSelected="1" view="pageBreakPreview" topLeftCell="A7" zoomScale="70" zoomScaleNormal="100" zoomScaleSheetLayoutView="70" workbookViewId="0">
      <selection activeCell="K8" sqref="K8"/>
    </sheetView>
  </sheetViews>
  <sheetFormatPr defaultColWidth="9" defaultRowHeight="13.8"/>
  <cols>
    <col min="1" max="4" width="3.6640625" style="1" customWidth="1"/>
    <col min="5" max="5" width="47.109375" style="1" customWidth="1"/>
    <col min="6" max="7" width="12.6640625" style="1" customWidth="1"/>
    <col min="8" max="8" width="14.6640625" style="1" customWidth="1"/>
    <col min="9" max="9" width="12.77734375" style="9" customWidth="1"/>
    <col min="10" max="10" width="9" style="1"/>
    <col min="11" max="11" width="10.33203125" style="1" bestFit="1" customWidth="1"/>
    <col min="12" max="16384" width="9" style="1"/>
  </cols>
  <sheetData>
    <row r="1" spans="1:11" ht="18" customHeight="1">
      <c r="I1" s="39" t="s">
        <v>126</v>
      </c>
    </row>
    <row r="2" spans="1:11" ht="27.75" customHeight="1">
      <c r="A2" s="125" t="s">
        <v>123</v>
      </c>
      <c r="B2" s="125"/>
      <c r="C2" s="125"/>
      <c r="D2" s="125"/>
      <c r="E2" s="125"/>
      <c r="F2" s="125"/>
      <c r="G2" s="125"/>
      <c r="H2" s="125"/>
      <c r="I2" s="125"/>
    </row>
    <row r="3" spans="1:11" ht="11.25" customHeight="1" thickBot="1"/>
    <row r="4" spans="1:11" ht="18.75" customHeight="1" thickBot="1">
      <c r="A4" s="21" t="s">
        <v>31</v>
      </c>
      <c r="B4" s="42"/>
      <c r="C4" s="42"/>
      <c r="D4" s="42"/>
      <c r="E4" s="43"/>
      <c r="F4" s="44" t="s">
        <v>32</v>
      </c>
      <c r="G4" s="22" t="s">
        <v>33</v>
      </c>
      <c r="H4" s="22" t="s">
        <v>34</v>
      </c>
      <c r="I4" s="23" t="s">
        <v>1</v>
      </c>
    </row>
    <row r="5" spans="1:11" ht="18.75" customHeight="1" thickBot="1">
      <c r="A5" s="24"/>
      <c r="B5" s="10" t="s">
        <v>35</v>
      </c>
      <c r="C5" s="10"/>
      <c r="D5" s="40"/>
      <c r="E5" s="41"/>
      <c r="F5" s="62"/>
      <c r="G5" s="66">
        <f>G11-G20</f>
        <v>0</v>
      </c>
      <c r="H5" s="56" t="s">
        <v>49</v>
      </c>
      <c r="I5" s="25" t="s">
        <v>36</v>
      </c>
    </row>
    <row r="6" spans="1:11" ht="18.75" customHeight="1">
      <c r="A6" s="26" t="s">
        <v>37</v>
      </c>
      <c r="B6" s="12"/>
      <c r="C6" s="70"/>
      <c r="D6" s="71"/>
      <c r="E6" s="13"/>
      <c r="F6" s="57"/>
      <c r="G6" s="14"/>
      <c r="H6" s="57"/>
      <c r="I6" s="27"/>
      <c r="J6" s="72"/>
      <c r="K6" s="72"/>
    </row>
    <row r="7" spans="1:11" ht="19.5" customHeight="1">
      <c r="A7" s="29"/>
      <c r="B7" s="64" t="s">
        <v>89</v>
      </c>
      <c r="C7" s="51"/>
      <c r="D7" s="51"/>
      <c r="E7" s="11"/>
      <c r="F7" s="59" t="s">
        <v>38</v>
      </c>
      <c r="G7" s="109">
        <f>'PMS(input)'!E18</f>
        <v>0.81399999999999995</v>
      </c>
      <c r="H7" s="59" t="s">
        <v>64</v>
      </c>
      <c r="I7" s="98" t="s">
        <v>65</v>
      </c>
    </row>
    <row r="8" spans="1:11" ht="19.5" customHeight="1">
      <c r="A8" s="29"/>
      <c r="B8" s="64" t="s">
        <v>30</v>
      </c>
      <c r="C8" s="51"/>
      <c r="D8" s="51"/>
      <c r="E8" s="11"/>
      <c r="F8" s="59"/>
      <c r="G8" s="67">
        <f>'PMS(input)'!E19</f>
        <v>5</v>
      </c>
      <c r="H8" s="59" t="s">
        <v>39</v>
      </c>
      <c r="I8" s="28" t="s">
        <v>50</v>
      </c>
    </row>
    <row r="9" spans="1:11" ht="19.5" customHeight="1">
      <c r="A9" s="29"/>
      <c r="B9" s="64" t="s">
        <v>88</v>
      </c>
      <c r="C9" s="51"/>
      <c r="D9" s="51"/>
      <c r="E9" s="11"/>
      <c r="F9" s="59" t="s">
        <v>107</v>
      </c>
      <c r="G9" s="67">
        <f>'PMS(input)'!E20</f>
        <v>15.3</v>
      </c>
      <c r="H9" s="59" t="s">
        <v>108</v>
      </c>
      <c r="I9" s="49" t="s">
        <v>87</v>
      </c>
    </row>
    <row r="10" spans="1:11" ht="18.75" customHeight="1" thickBot="1">
      <c r="A10" s="26" t="s">
        <v>40</v>
      </c>
      <c r="B10" s="65"/>
      <c r="C10" s="45"/>
      <c r="D10" s="7"/>
      <c r="E10" s="7"/>
      <c r="F10" s="7"/>
      <c r="G10" s="6"/>
      <c r="H10" s="7"/>
      <c r="I10" s="30"/>
    </row>
    <row r="11" spans="1:11" ht="19.5" customHeight="1" thickBot="1">
      <c r="A11" s="31"/>
      <c r="B11" s="33" t="s">
        <v>41</v>
      </c>
      <c r="C11" s="73"/>
      <c r="D11" s="15"/>
      <c r="E11" s="15"/>
      <c r="F11" s="60"/>
      <c r="G11" s="101">
        <f>(G13*G7)+(((G14/(3.6*10^-3))/G15)*G7)</f>
        <v>0</v>
      </c>
      <c r="H11" s="60" t="s">
        <v>49</v>
      </c>
      <c r="I11" s="28" t="s">
        <v>51</v>
      </c>
    </row>
    <row r="12" spans="1:11" ht="18.75" customHeight="1">
      <c r="A12" s="31"/>
      <c r="B12" s="33"/>
      <c r="C12" s="74" t="s">
        <v>42</v>
      </c>
      <c r="D12" s="34"/>
      <c r="E12" s="35"/>
      <c r="F12" s="60"/>
      <c r="G12" s="75"/>
      <c r="H12" s="60"/>
      <c r="I12" s="28"/>
    </row>
    <row r="13" spans="1:11" ht="18.75" customHeight="1">
      <c r="A13" s="31"/>
      <c r="B13" s="33"/>
      <c r="C13" s="126"/>
      <c r="D13" s="96" t="s">
        <v>129</v>
      </c>
      <c r="E13" s="35"/>
      <c r="F13" s="63" t="s">
        <v>38</v>
      </c>
      <c r="G13" s="67">
        <f>K13</f>
        <v>0</v>
      </c>
      <c r="H13" s="58" t="s">
        <v>116</v>
      </c>
      <c r="I13" s="114" t="s">
        <v>130</v>
      </c>
    </row>
    <row r="14" spans="1:11" ht="18.75" customHeight="1">
      <c r="A14" s="31"/>
      <c r="B14" s="33"/>
      <c r="C14" s="126"/>
      <c r="D14" s="34" t="s">
        <v>97</v>
      </c>
      <c r="E14" s="35"/>
      <c r="F14" s="63"/>
      <c r="G14" s="67">
        <f>G16*(4.1868*10^-6)*(G17-G18)</f>
        <v>0</v>
      </c>
      <c r="H14" s="58" t="s">
        <v>98</v>
      </c>
      <c r="I14" s="49" t="s">
        <v>106</v>
      </c>
    </row>
    <row r="15" spans="1:11" ht="33" customHeight="1">
      <c r="A15" s="31"/>
      <c r="B15" s="33"/>
      <c r="C15" s="126"/>
      <c r="D15" s="129" t="s">
        <v>63</v>
      </c>
      <c r="E15" s="130"/>
      <c r="F15" s="58"/>
      <c r="G15" s="67">
        <f>'PMS(input)'!E19</f>
        <v>5</v>
      </c>
      <c r="H15" s="58" t="s">
        <v>39</v>
      </c>
      <c r="I15" s="28" t="s">
        <v>50</v>
      </c>
    </row>
    <row r="16" spans="1:11" ht="19.5" customHeight="1">
      <c r="A16" s="31"/>
      <c r="B16" s="33"/>
      <c r="C16" s="127"/>
      <c r="D16" s="108" t="s">
        <v>99</v>
      </c>
      <c r="E16" s="104"/>
      <c r="F16" s="58"/>
      <c r="G16" s="110">
        <f>'PMS(input)'!E8</f>
        <v>0</v>
      </c>
      <c r="H16" s="58" t="s">
        <v>100</v>
      </c>
      <c r="I16" s="28" t="s">
        <v>101</v>
      </c>
    </row>
    <row r="17" spans="1:9" ht="33.75" customHeight="1">
      <c r="A17" s="31"/>
      <c r="B17" s="33"/>
      <c r="C17" s="127"/>
      <c r="D17" s="129" t="s">
        <v>102</v>
      </c>
      <c r="E17" s="130"/>
      <c r="F17" s="58"/>
      <c r="G17" s="110">
        <f>'PMS(input)'!E9</f>
        <v>0</v>
      </c>
      <c r="H17" s="58" t="s">
        <v>44</v>
      </c>
      <c r="I17" s="28" t="s">
        <v>104</v>
      </c>
    </row>
    <row r="18" spans="1:9" ht="42" customHeight="1">
      <c r="A18" s="24"/>
      <c r="B18" s="40"/>
      <c r="C18" s="128"/>
      <c r="D18" s="129" t="s">
        <v>103</v>
      </c>
      <c r="E18" s="130"/>
      <c r="F18" s="58"/>
      <c r="G18" s="110">
        <f>'PMS(input)'!E10</f>
        <v>0</v>
      </c>
      <c r="H18" s="58" t="s">
        <v>44</v>
      </c>
      <c r="I18" s="28" t="s">
        <v>105</v>
      </c>
    </row>
    <row r="19" spans="1:9" ht="18.75" customHeight="1" thickBot="1">
      <c r="A19" s="26" t="s">
        <v>45</v>
      </c>
      <c r="B19" s="3"/>
      <c r="C19" s="3"/>
      <c r="D19" s="3"/>
      <c r="E19" s="46"/>
      <c r="F19" s="47"/>
      <c r="G19" s="6"/>
      <c r="H19" s="47"/>
      <c r="I19" s="48"/>
    </row>
    <row r="20" spans="1:9" ht="18.75" customHeight="1" thickBot="1">
      <c r="A20" s="29"/>
      <c r="B20" s="16" t="s">
        <v>46</v>
      </c>
      <c r="C20" s="16"/>
      <c r="D20" s="16"/>
      <c r="E20" s="17"/>
      <c r="F20" s="36"/>
      <c r="G20" s="66">
        <f>(G22*G23*(10^-6)*G9*44/12)+(G24*G7)</f>
        <v>0</v>
      </c>
      <c r="H20" s="56" t="s">
        <v>49</v>
      </c>
      <c r="I20" s="28" t="s">
        <v>52</v>
      </c>
    </row>
    <row r="21" spans="1:9" ht="18.75" customHeight="1">
      <c r="A21" s="29"/>
      <c r="B21" s="18"/>
      <c r="C21" s="50" t="s">
        <v>47</v>
      </c>
      <c r="D21" s="34"/>
      <c r="E21" s="35"/>
      <c r="F21" s="60"/>
      <c r="G21" s="19"/>
      <c r="H21" s="56"/>
      <c r="I21" s="28"/>
    </row>
    <row r="22" spans="1:9" ht="18.75" customHeight="1">
      <c r="A22" s="29"/>
      <c r="B22" s="18"/>
      <c r="C22" s="99"/>
      <c r="D22" s="96" t="s">
        <v>96</v>
      </c>
      <c r="E22" s="97"/>
      <c r="F22" s="59" t="s">
        <v>90</v>
      </c>
      <c r="G22" s="67">
        <f>'PMS(input)'!E11</f>
        <v>0</v>
      </c>
      <c r="H22" s="59" t="s">
        <v>93</v>
      </c>
      <c r="I22" s="98" t="s">
        <v>94</v>
      </c>
    </row>
    <row r="23" spans="1:9" ht="18.75" customHeight="1">
      <c r="A23" s="29"/>
      <c r="B23" s="18"/>
      <c r="C23" s="99"/>
      <c r="D23" s="96" t="s">
        <v>112</v>
      </c>
      <c r="E23" s="97"/>
      <c r="F23" s="59" t="s">
        <v>90</v>
      </c>
      <c r="G23" s="67">
        <f>'PMS(input)'!E12</f>
        <v>0</v>
      </c>
      <c r="H23" s="59" t="s">
        <v>113</v>
      </c>
      <c r="I23" s="98" t="s">
        <v>114</v>
      </c>
    </row>
    <row r="24" spans="1:9" ht="18.75" customHeight="1" thickBot="1">
      <c r="A24" s="52"/>
      <c r="B24" s="53"/>
      <c r="C24" s="76"/>
      <c r="D24" s="54" t="s">
        <v>115</v>
      </c>
      <c r="E24" s="77"/>
      <c r="F24" s="61" t="s">
        <v>119</v>
      </c>
      <c r="G24" s="69">
        <f>'PMS(input)'!E13</f>
        <v>0</v>
      </c>
      <c r="H24" s="61" t="s">
        <v>43</v>
      </c>
      <c r="I24" s="55" t="s">
        <v>117</v>
      </c>
    </row>
    <row r="25" spans="1:9">
      <c r="A25" s="2"/>
      <c r="B25" s="2"/>
      <c r="C25" s="2"/>
      <c r="D25" s="2"/>
      <c r="E25" s="2"/>
      <c r="F25" s="37"/>
      <c r="G25" s="32"/>
      <c r="H25" s="32"/>
      <c r="I25" s="4"/>
    </row>
    <row r="26" spans="1:9" ht="21.75" customHeight="1">
      <c r="E26" s="2" t="s">
        <v>48</v>
      </c>
      <c r="F26" s="8"/>
    </row>
    <row r="27" spans="1:9" ht="21.75" customHeight="1">
      <c r="E27" s="38" t="s">
        <v>58</v>
      </c>
      <c r="F27" s="68">
        <v>4.92</v>
      </c>
      <c r="G27" s="5" t="s">
        <v>39</v>
      </c>
    </row>
    <row r="28" spans="1:9" ht="21.75" customHeight="1">
      <c r="E28" s="38" t="s">
        <v>86</v>
      </c>
      <c r="F28" s="100">
        <v>5.33</v>
      </c>
      <c r="G28" s="5" t="s">
        <v>39</v>
      </c>
      <c r="H28" s="2"/>
    </row>
    <row r="29" spans="1:9" ht="21.75" customHeight="1">
      <c r="E29" s="38" t="s">
        <v>59</v>
      </c>
      <c r="F29" s="68">
        <v>5.59</v>
      </c>
      <c r="G29" s="5" t="s">
        <v>39</v>
      </c>
      <c r="H29" s="2"/>
    </row>
    <row r="30" spans="1:9" ht="21.75" customHeight="1">
      <c r="E30" s="38" t="s">
        <v>60</v>
      </c>
      <c r="F30" s="68">
        <v>5.85</v>
      </c>
      <c r="G30" s="5" t="s">
        <v>39</v>
      </c>
      <c r="H30" s="2"/>
    </row>
    <row r="31" spans="1:9" s="9" customFormat="1" ht="21.75" customHeight="1">
      <c r="E31" s="38" t="s">
        <v>61</v>
      </c>
      <c r="F31" s="68">
        <v>5.94</v>
      </c>
      <c r="G31" s="5" t="s">
        <v>39</v>
      </c>
      <c r="H31" s="2"/>
    </row>
    <row r="32" spans="1:9" s="9" customFormat="1">
      <c r="E32" s="2"/>
      <c r="F32" s="2"/>
      <c r="G32" s="2"/>
      <c r="H32" s="2"/>
    </row>
  </sheetData>
  <mergeCells count="5">
    <mergeCell ref="A2:I2"/>
    <mergeCell ref="C13:C18"/>
    <mergeCell ref="D15:E15"/>
    <mergeCell ref="D17:E17"/>
    <mergeCell ref="D18:E18"/>
  </mergeCells>
  <phoneticPr fontId="3"/>
  <pageMargins left="0.70866141732283472" right="0.70866141732283472" top="0.74803149606299213" bottom="0.74803149606299213" header="0.31496062992125984" footer="0.31496062992125984"/>
  <pageSetup paperSize="9" scale="76" firstPageNumber="10" orientation="portrait" r:id="rId1"/>
  <headerFooter>
    <oddFooter>&amp;CIII-&amp;P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5"/>
  <sheetViews>
    <sheetView workbookViewId="0"/>
  </sheetViews>
  <sheetFormatPr defaultRowHeight="13.2"/>
  <cols>
    <col min="1" max="1" width="29.77734375" customWidth="1"/>
  </cols>
  <sheetData>
    <row r="1" spans="1:2" ht="16.2">
      <c r="A1" s="105" t="s">
        <v>58</v>
      </c>
      <c r="B1" s="106">
        <v>4.92</v>
      </c>
    </row>
    <row r="2" spans="1:2" ht="16.2">
      <c r="A2" s="105" t="s">
        <v>86</v>
      </c>
      <c r="B2" s="107">
        <v>5.33</v>
      </c>
    </row>
    <row r="3" spans="1:2" ht="16.2">
      <c r="A3" s="105" t="s">
        <v>59</v>
      </c>
      <c r="B3" s="106">
        <v>5.59</v>
      </c>
    </row>
    <row r="4" spans="1:2" ht="16.2">
      <c r="A4" s="105" t="s">
        <v>60</v>
      </c>
      <c r="B4" s="106">
        <v>5.85</v>
      </c>
    </row>
    <row r="5" spans="1:2" ht="16.2">
      <c r="A5" s="105" t="s">
        <v>61</v>
      </c>
      <c r="B5" s="106">
        <v>5.94</v>
      </c>
    </row>
  </sheetData>
  <phoneticPr fontId="16"/>
  <pageMargins left="0.70866141732283472" right="0.70866141732283472" top="0.74803149606299213" bottom="0.74803149606299213" header="0.31496062992125984" footer="0.31496062992125984"/>
  <pageSetup paperSize="9" firstPageNumber="10"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PMS(input)</vt:lpstr>
      <vt:lpstr>PMS(calc_process)</vt:lpstr>
      <vt:lpstr>Sheet2</vt:lpstr>
      <vt:lpstr>'PMS(calc_process)'!Print_Area</vt:lpstr>
      <vt:lpstr>'PMS(input)'!Print_Area</vt:lpstr>
    </vt:vector>
  </TitlesOfParts>
  <Company>三菱UFJリサーチ＆コンサルティング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菊池 雄介(社会)</dc:creator>
  <cp:lastModifiedBy>jitsukatah</cp:lastModifiedBy>
  <cp:lastPrinted>2015-02-26T13:18:24Z</cp:lastPrinted>
  <dcterms:created xsi:type="dcterms:W3CDTF">2012-01-13T02:28:29Z</dcterms:created>
  <dcterms:modified xsi:type="dcterms:W3CDTF">2015-02-26T13:18:33Z</dcterms:modified>
</cp:coreProperties>
</file>