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0" windowWidth="19260" windowHeight="5985" tabRatio="587"/>
  </bookViews>
  <sheets>
    <sheet name="PMS(input)" sheetId="30" r:id="rId1"/>
    <sheet name="PMS(calc_process)" sheetId="31" r:id="rId2"/>
  </sheets>
  <definedNames>
    <definedName name="_xlnm.Print_Area" localSheetId="1">'PMS(calc_process)'!$A$1:$I$71</definedName>
    <definedName name="_xlnm.Print_Area" localSheetId="0">'PMS(input)'!$A$1:$K$24</definedName>
  </definedNames>
  <calcPr calcId="145621"/>
</workbook>
</file>

<file path=xl/calcChain.xml><?xml version="1.0" encoding="utf-8"?>
<calcChain xmlns="http://schemas.openxmlformats.org/spreadsheetml/2006/main">
  <c r="E9" i="30" l="1"/>
  <c r="E8" i="30" l="1"/>
  <c r="E10" i="30" l="1"/>
  <c r="G19" i="31" l="1"/>
  <c r="G17" i="31"/>
  <c r="G16" i="31"/>
  <c r="G15" i="31"/>
  <c r="G11" i="31"/>
  <c r="G9" i="31"/>
  <c r="G8" i="31"/>
  <c r="G25" i="31"/>
  <c r="G21" i="31" s="1"/>
  <c r="H25" i="31"/>
  <c r="G32" i="31"/>
  <c r="G29" i="31" s="1"/>
  <c r="I1" i="31" l="1"/>
  <c r="G6" i="31" l="1"/>
  <c r="B19" i="30" s="1"/>
</calcChain>
</file>

<file path=xl/sharedStrings.xml><?xml version="1.0" encoding="utf-8"?>
<sst xmlns="http://schemas.openxmlformats.org/spreadsheetml/2006/main" count="185" uniqueCount="146">
  <si>
    <r>
      <t>RE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</si>
  <si>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</si>
  <si>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</si>
  <si>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</si>
  <si>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</si>
  <si>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</si>
  <si>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</si>
  <si>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</si>
  <si>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</si>
  <si>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</si>
  <si>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</si>
  <si>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Emission reductions during the period of year y</t>
    <phoneticPr fontId="2"/>
  </si>
  <si>
    <t>Reference emissions during the period of year y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</si>
  <si>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</si>
  <si>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</si>
  <si>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</si>
  <si>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</si>
  <si>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</si>
  <si>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</si>
  <si>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</si>
  <si>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</si>
  <si>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</si>
  <si>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</si>
  <si>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</si>
  <si>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</si>
  <si>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</si>
  <si>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</si>
  <si>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</si>
  <si>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</si>
  <si>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</si>
  <si>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</si>
  <si>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</si>
  <si>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</si>
  <si>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</si>
  <si>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</si>
  <si>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</si>
  <si>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</si>
  <si>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</si>
  <si>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</si>
  <si>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</si>
  <si>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</si>
  <si>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</si>
  <si>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</si>
  <si>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</si>
  <si>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</si>
  <si>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r>
      <t xml:space="preserve">Joint Crediting Mechanism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</si>
  <si>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 xml:space="preserve">[Attachment to Proposed Methodology Form]  </t>
    <phoneticPr fontId="2"/>
  </si>
  <si>
    <t>Joint Crediting Mechanism Proposed Methodology Spreadsheet Form (Calculation Process Sheet)</t>
    <phoneticPr fontId="2"/>
  </si>
  <si>
    <t>JCM_VN_F_PMS_ver01.0</t>
    <phoneticPr fontId="2"/>
  </si>
  <si>
    <t>tonne/y</t>
    <phoneticPr fontId="2"/>
  </si>
  <si>
    <t>C</t>
    <phoneticPr fontId="2"/>
  </si>
  <si>
    <t>monitored data</t>
    <phoneticPr fontId="2"/>
  </si>
  <si>
    <t xml:space="preserve">measurement of wet basis by project participant </t>
    <phoneticPr fontId="2"/>
  </si>
  <si>
    <t>MWh/y</t>
    <phoneticPr fontId="2"/>
  </si>
  <si>
    <t>measured by electricity meter</t>
  </si>
  <si>
    <t>Continuously</t>
  </si>
  <si>
    <r>
      <t>EG</t>
    </r>
    <r>
      <rPr>
        <vertAlign val="subscript"/>
        <sz val="14"/>
        <rFont val="Arial"/>
        <family val="2"/>
      </rPr>
      <t>thermal</t>
    </r>
    <phoneticPr fontId="2"/>
  </si>
  <si>
    <t>TJ/y</t>
    <phoneticPr fontId="2"/>
  </si>
  <si>
    <r>
      <t>PEC</t>
    </r>
    <r>
      <rPr>
        <vertAlign val="subscript"/>
        <sz val="14"/>
        <rFont val="Arial"/>
        <family val="2"/>
      </rPr>
      <t>y</t>
    </r>
    <phoneticPr fontId="2"/>
  </si>
  <si>
    <t>Project electricity consumption (electricity)</t>
    <phoneticPr fontId="2"/>
  </si>
  <si>
    <t>Wx</t>
    <phoneticPr fontId="2"/>
  </si>
  <si>
    <t>Project emissions during the period of year y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</si>
  <si>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</si>
  <si>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</si>
  <si>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t>Project CO2 emissions (Electricity)</t>
    <phoneticPr fontId="2"/>
  </si>
  <si>
    <t>Project energy consumption (Electricity)</t>
    <phoneticPr fontId="2"/>
  </si>
  <si>
    <t>Electricity</t>
    <phoneticPr fontId="2"/>
  </si>
  <si>
    <t>MWh/y</t>
    <phoneticPr fontId="2"/>
  </si>
  <si>
    <t>CO2 emissions factor of Electricity</t>
    <phoneticPr fontId="2"/>
  </si>
  <si>
    <t>tCO2/MWh</t>
    <phoneticPr fontId="2"/>
  </si>
  <si>
    <r>
      <t>EF</t>
    </r>
    <r>
      <rPr>
        <vertAlign val="subscript"/>
        <sz val="11"/>
        <color indexed="8"/>
        <rFont val="Arial"/>
        <family val="2"/>
      </rPr>
      <t>e,y</t>
    </r>
    <phoneticPr fontId="2"/>
  </si>
  <si>
    <t>[List of Default Values]</t>
    <phoneticPr fontId="2"/>
  </si>
  <si>
    <t>CO2 emission factor of electricity</t>
    <phoneticPr fontId="2"/>
  </si>
  <si>
    <t>electricity</t>
    <phoneticPr fontId="2"/>
  </si>
  <si>
    <t>Model correction factor account for model uncertainties</t>
    <phoneticPr fontId="2"/>
  </si>
  <si>
    <t>φ</t>
    <phoneticPr fontId="2"/>
  </si>
  <si>
    <t>humid/wet condition</t>
    <phoneticPr fontId="2"/>
  </si>
  <si>
    <t>Dry condition</t>
    <phoneticPr fontId="2"/>
  </si>
  <si>
    <t>Oxidation factor</t>
    <phoneticPr fontId="2"/>
  </si>
  <si>
    <t>OX</t>
    <phoneticPr fontId="2"/>
  </si>
  <si>
    <t>Fraction of methane in the SWDS gas</t>
    <phoneticPr fontId="2"/>
  </si>
  <si>
    <t>F</t>
    <phoneticPr fontId="2"/>
  </si>
  <si>
    <r>
      <t>DOC</t>
    </r>
    <r>
      <rPr>
        <vertAlign val="subscript"/>
        <sz val="11"/>
        <color indexed="8"/>
        <rFont val="Arial"/>
        <family val="2"/>
      </rPr>
      <t>f</t>
    </r>
    <phoneticPr fontId="2"/>
  </si>
  <si>
    <t>Methane correction factor</t>
    <phoneticPr fontId="2"/>
  </si>
  <si>
    <t>MCF</t>
    <phoneticPr fontId="2"/>
  </si>
  <si>
    <t>Semi-aerobic managed solid waste disposal sites</t>
    <phoneticPr fontId="2"/>
  </si>
  <si>
    <t>Unmanaged solid waste disposal sites-deep</t>
    <phoneticPr fontId="2"/>
  </si>
  <si>
    <t>Unmanaged-shallow solid waste disposal sites or stockpiles that are not considered SWDS</t>
    <phoneticPr fontId="2"/>
  </si>
  <si>
    <r>
      <t>DOC</t>
    </r>
    <r>
      <rPr>
        <i/>
        <sz val="11"/>
        <color indexed="8"/>
        <rFont val="Arial"/>
        <family val="2"/>
      </rPr>
      <t>j</t>
    </r>
    <phoneticPr fontId="2"/>
  </si>
  <si>
    <r>
      <t>k</t>
    </r>
    <r>
      <rPr>
        <i/>
        <sz val="11"/>
        <color indexed="8"/>
        <rFont val="Arial"/>
        <family val="2"/>
      </rPr>
      <t>j</t>
    </r>
    <phoneticPr fontId="2"/>
  </si>
  <si>
    <t>CO2 emission factor of fossil fuel</t>
    <phoneticPr fontId="2"/>
  </si>
  <si>
    <r>
      <t>EF</t>
    </r>
    <r>
      <rPr>
        <vertAlign val="subscript"/>
        <sz val="11"/>
        <color indexed="8"/>
        <rFont val="Arial"/>
        <family val="2"/>
      </rPr>
      <t>FF,CO2</t>
    </r>
    <phoneticPr fontId="2"/>
  </si>
  <si>
    <t>Diesel</t>
    <phoneticPr fontId="2"/>
  </si>
  <si>
    <t>tCO2/TJ</t>
    <phoneticPr fontId="2"/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</si>
  <si>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managed but not covered with aerated material</t>
    </r>
    <phoneticPr fontId="2"/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</si>
  <si>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Examples: soil, compost</t>
    </r>
    <phoneticPr fontId="2"/>
  </si>
  <si>
    <r>
      <t>RE</t>
    </r>
    <r>
      <rPr>
        <vertAlign val="subscript"/>
        <sz val="11"/>
        <color indexed="8"/>
        <rFont val="Arial"/>
        <family val="2"/>
      </rPr>
      <t>CH4,SWDS</t>
    </r>
    <phoneticPr fontId="2"/>
  </si>
  <si>
    <r>
      <t>EF</t>
    </r>
    <r>
      <rPr>
        <vertAlign val="subscript"/>
        <sz val="11"/>
        <color indexed="8"/>
        <rFont val="Arial"/>
        <family val="2"/>
      </rPr>
      <t>e</t>
    </r>
    <phoneticPr fontId="2"/>
  </si>
  <si>
    <t>TJ</t>
    <phoneticPr fontId="2"/>
  </si>
  <si>
    <r>
      <t>EG</t>
    </r>
    <r>
      <rPr>
        <vertAlign val="subscript"/>
        <sz val="11"/>
        <color indexed="8"/>
        <rFont val="Arial"/>
        <family val="2"/>
      </rPr>
      <t>thermal</t>
    </r>
    <phoneticPr fontId="2"/>
  </si>
  <si>
    <t>Efficiency of the plant using fossil fuel that would have been used in the absence of the project activity</t>
    <phoneticPr fontId="2"/>
  </si>
  <si>
    <t>CO2 emission factor of fossil fuel</t>
  </si>
  <si>
    <t>CO2 emissions factor of Diesel</t>
    <phoneticPr fontId="2"/>
  </si>
  <si>
    <t>φ</t>
  </si>
  <si>
    <t>Oxidation factor</t>
  </si>
  <si>
    <t>OX</t>
  </si>
  <si>
    <t>Fraction of methane in the SWDS gas</t>
  </si>
  <si>
    <t>F</t>
  </si>
  <si>
    <t>Methane correction factor</t>
  </si>
  <si>
    <t>MCF</t>
  </si>
  <si>
    <r>
      <t>DOC</t>
    </r>
    <r>
      <rPr>
        <vertAlign val="subscript"/>
        <sz val="11"/>
        <color indexed="8"/>
        <rFont val="Arial"/>
        <family val="2"/>
      </rPr>
      <t>j</t>
    </r>
    <phoneticPr fontId="2"/>
  </si>
  <si>
    <r>
      <t xml:space="preserve">Decay rate for the waste type </t>
    </r>
    <r>
      <rPr>
        <vertAlign val="subscript"/>
        <sz val="11"/>
        <color indexed="8"/>
        <rFont val="Arial"/>
        <family val="2"/>
      </rPr>
      <t>j</t>
    </r>
    <phoneticPr fontId="2"/>
  </si>
  <si>
    <r>
      <t>k</t>
    </r>
    <r>
      <rPr>
        <vertAlign val="subscript"/>
        <sz val="11"/>
        <color indexed="8"/>
        <rFont val="Arial"/>
        <family val="2"/>
      </rPr>
      <t>j</t>
    </r>
    <phoneticPr fontId="2"/>
  </si>
  <si>
    <t>Anaerobic managed solid waste disposal sites</t>
    <phoneticPr fontId="2"/>
  </si>
  <si>
    <r>
      <t>EF</t>
    </r>
    <r>
      <rPr>
        <vertAlign val="subscript"/>
        <sz val="11"/>
        <color indexed="8"/>
        <rFont val="Arial"/>
        <family val="2"/>
      </rPr>
      <t>e,y</t>
    </r>
    <phoneticPr fontId="2"/>
  </si>
  <si>
    <t>The efficiency of the plant using fossil fuel that would have been used in the absence of the project activity</t>
    <phoneticPr fontId="2"/>
  </si>
  <si>
    <r>
      <t>GWP</t>
    </r>
    <r>
      <rPr>
        <vertAlign val="subscript"/>
        <sz val="10"/>
        <color indexed="8"/>
        <rFont val="Arial"/>
        <family val="2"/>
      </rPr>
      <t>CH4</t>
    </r>
    <phoneticPr fontId="2"/>
  </si>
  <si>
    <t>Global Warming Potential of methane</t>
    <phoneticPr fontId="2"/>
  </si>
  <si>
    <t>f</t>
    <phoneticPr fontId="2"/>
  </si>
  <si>
    <t>Fraction of methane captured at the SWDS and flared, combusted or used in another manner that prevents the emissions of methane to the atmosphere</t>
    <phoneticPr fontId="2"/>
  </si>
  <si>
    <r>
      <t xml:space="preserve">Fraction of degradable organic carbon in the waste type </t>
    </r>
    <r>
      <rPr>
        <vertAlign val="subscript"/>
        <sz val="11"/>
        <color indexed="8"/>
        <rFont val="Arial"/>
        <family val="2"/>
      </rPr>
      <t>j</t>
    </r>
    <phoneticPr fontId="2"/>
  </si>
  <si>
    <t>Net quantity steam/heat supplied by the project activity</t>
    <phoneticPr fontId="2"/>
  </si>
  <si>
    <t>Fraction of degradable organic carbon that decomposes under specific conditions occurring in the SWDS</t>
  </si>
  <si>
    <t>Reference emission occurring generated from waste disposal at a SWDS</t>
  </si>
  <si>
    <r>
      <t>Managed</t>
    </r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, unmanaged and uncategorized SWDS</t>
    </r>
  </si>
  <si>
    <r>
      <t>Managed covered with CH4 oxidizing material</t>
    </r>
    <r>
      <rPr>
        <vertAlign val="superscript"/>
        <sz val="11"/>
        <color indexed="8"/>
        <rFont val="Arial"/>
        <family val="2"/>
      </rPr>
      <t>2</t>
    </r>
  </si>
  <si>
    <r>
      <rPr>
        <sz val="11"/>
        <color indexed="8"/>
        <rFont val="ＭＳ Ｐゴシック"/>
        <family val="3"/>
        <charset val="128"/>
      </rPr>
      <t>η</t>
    </r>
    <r>
      <rPr>
        <vertAlign val="subscript"/>
        <sz val="11"/>
        <color indexed="8"/>
        <rFont val="Arial"/>
        <family val="2"/>
      </rPr>
      <t>thermal</t>
    </r>
    <phoneticPr fontId="2"/>
  </si>
  <si>
    <r>
      <t>RE</t>
    </r>
    <r>
      <rPr>
        <vertAlign val="subscript"/>
        <sz val="11"/>
        <color indexed="8"/>
        <rFont val="Arial"/>
        <family val="2"/>
      </rPr>
      <t>EC,y</t>
    </r>
    <phoneticPr fontId="2"/>
  </si>
  <si>
    <t>If heat/steam, temperature, pressure and flow rate of steam is to be measured by each measuring instrument.</t>
    <phoneticPr fontId="2"/>
  </si>
  <si>
    <t>Continuously</t>
    <phoneticPr fontId="2"/>
  </si>
  <si>
    <t>Amount of heat generated</t>
    <phoneticPr fontId="2"/>
  </si>
  <si>
    <r>
      <t>RE</t>
    </r>
    <r>
      <rPr>
        <vertAlign val="subscript"/>
        <sz val="14"/>
        <rFont val="Arial"/>
        <family val="2"/>
      </rPr>
      <t>EC</t>
    </r>
  </si>
  <si>
    <t>Amount of electricity generated (Electricity)</t>
  </si>
  <si>
    <t>MWh/y</t>
  </si>
  <si>
    <t>C</t>
  </si>
  <si>
    <t>monitored data</t>
  </si>
  <si>
    <t>Net electricity generation that is produced as a result of  the implementation of the project activity</t>
  </si>
  <si>
    <t>Electricity</t>
  </si>
  <si>
    <t>MWh</t>
  </si>
  <si>
    <r>
      <t>RE</t>
    </r>
    <r>
      <rPr>
        <vertAlign val="subscript"/>
        <sz val="11"/>
        <color indexed="8"/>
        <rFont val="Arial"/>
        <family val="2"/>
      </rPr>
      <t>EC</t>
    </r>
  </si>
  <si>
    <t>CO2 emissions factor of Electricity</t>
  </si>
  <si>
    <t>tCO2/y</t>
  </si>
  <si>
    <r>
      <t>EF</t>
    </r>
    <r>
      <rPr>
        <vertAlign val="subscript"/>
        <sz val="11"/>
        <color indexed="8"/>
        <rFont val="Arial"/>
        <family val="2"/>
      </rPr>
      <t>e</t>
    </r>
  </si>
  <si>
    <t>Amount of organic waste disposed or prevented from disposal in the SWDS</t>
    <phoneticPr fontId="2"/>
  </si>
  <si>
    <r>
      <t xml:space="preserve">Decay rate of the organic waste type </t>
    </r>
    <r>
      <rPr>
        <i/>
        <sz val="11"/>
        <color indexed="8"/>
        <rFont val="Arial"/>
        <family val="2"/>
      </rPr>
      <t>j</t>
    </r>
    <phoneticPr fontId="2"/>
  </si>
  <si>
    <r>
      <t xml:space="preserve">Fraction of degradable organic carbon in the organic waste type </t>
    </r>
    <r>
      <rPr>
        <i/>
        <sz val="11"/>
        <color indexed="8"/>
        <rFont val="Arial"/>
        <family val="2"/>
      </rPr>
      <t>j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</si>
</sst>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0.0"/>
    <numFmt numFmtId="178" formatCode="0.0000"/>
    <numFmt numFmtId="179" formatCode="#,##0.000;[Red]\-#,##0.000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vertAlign val="superscript"/>
      <sz val="11"/>
      <color indexed="8"/>
      <name val="Arial"/>
      <family val="2"/>
    </font>
    <font>
      <i/>
      <sz val="11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 style="medium">
        <color rgb="FFFF0000"/>
      </top>
      <bottom style="medium">
        <color rgb="FFFF0000"/>
      </bottom>
      <diagonal/>
    </border>
    <border>
      <left style="thin">
        <color indexed="23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23"/>
      </bottom>
      <diagonal/>
    </border>
    <border>
      <left/>
      <right/>
      <top style="thin">
        <color theme="1" tint="0.34998626667073579"/>
      </top>
      <bottom style="thin">
        <color indexed="23"/>
      </bottom>
      <diagonal/>
    </border>
    <border>
      <left/>
      <right style="thin">
        <color indexed="23"/>
      </right>
      <top style="thin">
        <color theme="1" tint="0.34998626667073579"/>
      </top>
      <bottom style="thin">
        <color indexed="23"/>
      </bottom>
      <diagonal/>
    </border>
    <border>
      <left style="thin">
        <color theme="1" tint="0.34998626667073579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theme="1" tint="0.34998626667073579"/>
      </bottom>
      <diagonal/>
    </border>
    <border>
      <left style="thin">
        <color indexed="23"/>
      </left>
      <right/>
      <top style="thin">
        <color indexed="23"/>
      </top>
      <bottom style="thin">
        <color theme="1" tint="0.34998626667073579"/>
      </bottom>
      <diagonal/>
    </border>
    <border>
      <left/>
      <right style="thin">
        <color indexed="23"/>
      </right>
      <top style="thin">
        <color indexed="23"/>
      </top>
      <bottom style="thin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1" tint="0.34998626667073579"/>
      </bottom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/>
      <top style="thin">
        <color indexed="23"/>
      </top>
      <bottom style="thin">
        <color theme="1" tint="0.34998626667073579"/>
      </bottom>
      <diagonal/>
    </border>
    <border>
      <left/>
      <right/>
      <top style="thin">
        <color indexed="23"/>
      </top>
      <bottom style="thin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theme="1" tint="0.34998626667073579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7" fillId="0" borderId="1" xfId="0" applyFont="1" applyBorder="1">
      <alignment vertical="center"/>
    </xf>
    <xf numFmtId="0" fontId="1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6" fillId="0" borderId="6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6" fillId="4" borderId="6" xfId="0" applyFont="1" applyFill="1" applyBorder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shrinkToFit="1"/>
    </xf>
    <xf numFmtId="0" fontId="3" fillId="5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3" fillId="5" borderId="7" xfId="0" applyFont="1" applyFill="1" applyBorder="1">
      <alignment vertical="center"/>
    </xf>
    <xf numFmtId="38" fontId="23" fillId="6" borderId="10" xfId="1" applyFont="1" applyFill="1" applyBorder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3" fillId="6" borderId="10" xfId="0" applyFont="1" applyFill="1" applyBorder="1" applyAlignment="1">
      <alignment vertical="center" wrapText="1"/>
    </xf>
    <xf numFmtId="0" fontId="22" fillId="6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/>
    </xf>
    <xf numFmtId="0" fontId="22" fillId="0" borderId="10" xfId="0" applyFont="1" applyFill="1" applyBorder="1">
      <alignment vertical="center"/>
    </xf>
    <xf numFmtId="0" fontId="23" fillId="7" borderId="10" xfId="0" quotePrefix="1" applyFont="1" applyFill="1" applyBorder="1" applyAlignment="1">
      <alignment horizontal="center" vertical="center"/>
    </xf>
    <xf numFmtId="0" fontId="23" fillId="7" borderId="10" xfId="0" applyFont="1" applyFill="1" applyBorder="1">
      <alignment vertical="center"/>
    </xf>
    <xf numFmtId="0" fontId="23" fillId="7" borderId="10" xfId="0" applyFont="1" applyFill="1" applyBorder="1" applyAlignment="1">
      <alignment vertical="center" wrapText="1"/>
    </xf>
    <xf numFmtId="0" fontId="22" fillId="8" borderId="1" xfId="0" applyFont="1" applyFill="1" applyBorder="1">
      <alignment vertical="center"/>
    </xf>
    <xf numFmtId="0" fontId="18" fillId="8" borderId="2" xfId="0" applyFont="1" applyFill="1" applyBorder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0" fontId="4" fillId="8" borderId="12" xfId="0" applyFont="1" applyFill="1" applyBorder="1">
      <alignment vertical="center"/>
    </xf>
    <xf numFmtId="0" fontId="3" fillId="10" borderId="12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11" borderId="13" xfId="0" applyFont="1" applyFill="1" applyBorder="1">
      <alignment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14" xfId="0" applyFont="1" applyFill="1" applyBorder="1">
      <alignment vertical="center"/>
    </xf>
    <xf numFmtId="0" fontId="1" fillId="11" borderId="14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3" fillId="11" borderId="13" xfId="0" applyFont="1" applyFill="1" applyBorder="1" applyAlignment="1">
      <alignment vertical="center" wrapText="1"/>
    </xf>
    <xf numFmtId="176" fontId="3" fillId="11" borderId="14" xfId="0" applyNumberFormat="1" applyFont="1" applyFill="1" applyBorder="1">
      <alignment vertical="center"/>
    </xf>
    <xf numFmtId="0" fontId="3" fillId="11" borderId="14" xfId="0" applyFont="1" applyFill="1" applyBorder="1" applyAlignment="1">
      <alignment vertical="center" wrapText="1"/>
    </xf>
    <xf numFmtId="9" fontId="3" fillId="11" borderId="14" xfId="2" applyFont="1" applyFill="1" applyBorder="1">
      <alignment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1" xfId="0" applyFont="1" applyFill="1" applyBorder="1">
      <alignment vertical="center"/>
    </xf>
    <xf numFmtId="0" fontId="8" fillId="0" borderId="21" xfId="0" applyFont="1" applyFill="1" applyBorder="1" applyAlignment="1">
      <alignment vertical="center" shrinkToFit="1"/>
    </xf>
    <xf numFmtId="177" fontId="8" fillId="0" borderId="21" xfId="0" applyNumberFormat="1" applyFont="1" applyFill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0" fontId="3" fillId="10" borderId="22" xfId="0" applyFont="1" applyFill="1" applyBorder="1">
      <alignment vertical="center"/>
    </xf>
    <xf numFmtId="0" fontId="4" fillId="8" borderId="22" xfId="0" applyFont="1" applyFill="1" applyBorder="1">
      <alignment vertical="center"/>
    </xf>
    <xf numFmtId="0" fontId="3" fillId="8" borderId="23" xfId="0" applyFont="1" applyFill="1" applyBorder="1">
      <alignment vertical="center"/>
    </xf>
    <xf numFmtId="0" fontId="4" fillId="8" borderId="24" xfId="0" applyFont="1" applyFill="1" applyBorder="1">
      <alignment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5" xfId="0" applyFont="1" applyFill="1" applyBorder="1">
      <alignment vertical="center"/>
    </xf>
    <xf numFmtId="0" fontId="3" fillId="0" borderId="25" xfId="0" applyFont="1" applyFill="1" applyBorder="1" applyAlignment="1">
      <alignment vertical="center" shrinkToFit="1"/>
    </xf>
    <xf numFmtId="179" fontId="23" fillId="6" borderId="10" xfId="1" applyNumberFormat="1" applyFont="1" applyFill="1" applyBorder="1">
      <alignment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1" xfId="0" applyFont="1" applyFill="1" applyBorder="1">
      <alignment vertical="center"/>
    </xf>
    <xf numFmtId="0" fontId="3" fillId="0" borderId="21" xfId="0" applyFont="1" applyFill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>
      <alignment vertical="center"/>
    </xf>
    <xf numFmtId="9" fontId="8" fillId="0" borderId="21" xfId="0" applyNumberFormat="1" applyFont="1" applyFill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10" borderId="30" xfId="0" applyFont="1" applyFill="1" applyBorder="1" applyAlignment="1">
      <alignment vertical="center"/>
    </xf>
    <xf numFmtId="0" fontId="3" fillId="10" borderId="21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vertical="center" shrinkToFit="1"/>
    </xf>
    <xf numFmtId="0" fontId="3" fillId="8" borderId="31" xfId="0" applyFont="1" applyFill="1" applyBorder="1">
      <alignment vertical="center"/>
    </xf>
    <xf numFmtId="0" fontId="4" fillId="8" borderId="19" xfId="0" applyFont="1" applyFill="1" applyBorder="1">
      <alignment vertical="center"/>
    </xf>
    <xf numFmtId="0" fontId="4" fillId="8" borderId="20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8" borderId="27" xfId="0" applyFont="1" applyFill="1" applyBorder="1">
      <alignment vertical="center"/>
    </xf>
    <xf numFmtId="38" fontId="3" fillId="0" borderId="21" xfId="0" applyNumberFormat="1" applyFont="1" applyFill="1" applyBorder="1">
      <alignment vertical="center"/>
    </xf>
    <xf numFmtId="0" fontId="3" fillId="0" borderId="33" xfId="0" applyFont="1" applyBorder="1" applyAlignment="1">
      <alignment horizontal="center" vertical="center" shrinkToFit="1"/>
    </xf>
    <xf numFmtId="0" fontId="3" fillId="11" borderId="14" xfId="0" applyFont="1" applyFill="1" applyBorder="1" applyAlignment="1">
      <alignment horizontal="center" vertical="center" shrinkToFit="1"/>
    </xf>
    <xf numFmtId="177" fontId="3" fillId="11" borderId="14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3" fillId="5" borderId="8" xfId="0" applyFont="1" applyFill="1" applyBorder="1">
      <alignment vertical="center"/>
    </xf>
    <xf numFmtId="38" fontId="23" fillId="6" borderId="10" xfId="1" applyFont="1" applyFill="1" applyBorder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38" fontId="23" fillId="6" borderId="10" xfId="1" quotePrefix="1" applyFont="1" applyFill="1" applyBorder="1" applyAlignment="1">
      <alignment vertical="center" wrapText="1"/>
    </xf>
    <xf numFmtId="38" fontId="23" fillId="6" borderId="10" xfId="1" applyFont="1" applyFill="1" applyBorder="1" applyAlignment="1">
      <alignment vertical="center" wrapText="1"/>
    </xf>
    <xf numFmtId="0" fontId="23" fillId="7" borderId="10" xfId="0" applyFont="1" applyFill="1" applyBorder="1">
      <alignment vertical="center"/>
    </xf>
    <xf numFmtId="0" fontId="23" fillId="7" borderId="10" xfId="0" applyFont="1" applyFill="1" applyBorder="1" applyAlignment="1">
      <alignment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Fill="1" applyBorder="1" applyAlignment="1">
      <alignment vertical="center" shrinkToFit="1"/>
    </xf>
    <xf numFmtId="0" fontId="3" fillId="0" borderId="21" xfId="0" applyFont="1" applyFill="1" applyBorder="1">
      <alignment vertical="center"/>
    </xf>
    <xf numFmtId="0" fontId="16" fillId="0" borderId="6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38" fontId="17" fillId="2" borderId="4" xfId="1" applyFont="1" applyFill="1" applyBorder="1" applyAlignment="1">
      <alignment horizontal="right" vertical="center"/>
    </xf>
    <xf numFmtId="38" fontId="17" fillId="2" borderId="5" xfId="1" applyFont="1" applyFill="1" applyBorder="1" applyAlignment="1">
      <alignment horizontal="right" vertical="center"/>
    </xf>
    <xf numFmtId="0" fontId="22" fillId="8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3" fillId="8" borderId="15" xfId="0" applyFont="1" applyFill="1" applyBorder="1" applyAlignment="1">
      <alignment horizontal="left" vertical="top" wrapText="1"/>
    </xf>
    <xf numFmtId="0" fontId="3" fillId="8" borderId="16" xfId="0" applyFont="1" applyFill="1" applyBorder="1" applyAlignment="1">
      <alignment horizontal="left" vertical="top" wrapText="1"/>
    </xf>
    <xf numFmtId="0" fontId="3" fillId="8" borderId="17" xfId="0" applyFont="1" applyFill="1" applyBorder="1" applyAlignment="1">
      <alignment horizontal="left" vertical="top" wrapText="1"/>
    </xf>
    <xf numFmtId="0" fontId="3" fillId="8" borderId="27" xfId="0" applyFont="1" applyFill="1" applyBorder="1" applyAlignment="1">
      <alignment horizontal="left" vertical="top" wrapText="1"/>
    </xf>
    <xf numFmtId="0" fontId="3" fillId="8" borderId="19" xfId="0" applyFont="1" applyFill="1" applyBorder="1" applyAlignment="1">
      <alignment horizontal="left" vertical="top" wrapText="1"/>
    </xf>
    <xf numFmtId="0" fontId="3" fillId="8" borderId="20" xfId="0" applyFont="1" applyFill="1" applyBorder="1" applyAlignment="1">
      <alignment horizontal="left" vertical="top" wrapText="1"/>
    </xf>
    <xf numFmtId="0" fontId="3" fillId="9" borderId="18" xfId="0" applyFont="1" applyFill="1" applyBorder="1" applyAlignment="1">
      <alignment horizontal="left" vertical="center" wrapText="1"/>
    </xf>
    <xf numFmtId="0" fontId="3" fillId="9" borderId="19" xfId="0" applyFont="1" applyFill="1" applyBorder="1" applyAlignment="1">
      <alignment horizontal="left" vertical="center" wrapText="1"/>
    </xf>
    <xf numFmtId="0" fontId="3" fillId="9" borderId="20" xfId="0" applyFont="1" applyFill="1" applyBorder="1" applyAlignment="1">
      <alignment horizontal="left" vertical="center" wrapText="1"/>
    </xf>
    <xf numFmtId="0" fontId="3" fillId="9" borderId="15" xfId="0" applyFont="1" applyFill="1" applyBorder="1" applyAlignment="1">
      <alignment horizontal="left" vertical="center"/>
    </xf>
    <xf numFmtId="0" fontId="3" fillId="9" borderId="16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/>
    </xf>
    <xf numFmtId="0" fontId="3" fillId="9" borderId="18" xfId="0" applyFont="1" applyFill="1" applyBorder="1" applyAlignment="1">
      <alignment horizontal="left" vertical="center"/>
    </xf>
    <xf numFmtId="0" fontId="3" fillId="9" borderId="19" xfId="0" applyFont="1" applyFill="1" applyBorder="1" applyAlignment="1">
      <alignment horizontal="left" vertical="center"/>
    </xf>
    <xf numFmtId="0" fontId="3" fillId="9" borderId="20" xfId="0" applyFont="1" applyFill="1" applyBorder="1" applyAlignment="1">
      <alignment horizontal="left" vertical="center"/>
    </xf>
    <xf numFmtId="0" fontId="3" fillId="8" borderId="18" xfId="0" applyFont="1" applyFill="1" applyBorder="1" applyAlignment="1">
      <alignment horizontal="left" vertical="top" wrapText="1"/>
    </xf>
    <xf numFmtId="0" fontId="3" fillId="8" borderId="28" xfId="0" applyFont="1" applyFill="1" applyBorder="1" applyAlignment="1">
      <alignment horizontal="left" vertical="center" wrapText="1"/>
    </xf>
    <xf numFmtId="0" fontId="3" fillId="8" borderId="29" xfId="0" applyFont="1" applyFill="1" applyBorder="1" applyAlignment="1">
      <alignment horizontal="left" vertical="center" wrapText="1"/>
    </xf>
    <xf numFmtId="0" fontId="3" fillId="8" borderId="24" xfId="0" applyFont="1" applyFill="1" applyBorder="1" applyAlignment="1">
      <alignment horizontal="left" vertical="center" wrapText="1"/>
    </xf>
    <xf numFmtId="0" fontId="3" fillId="9" borderId="27" xfId="0" applyFont="1" applyFill="1" applyBorder="1" applyAlignment="1">
      <alignment horizontal="left" vertical="top" wrapText="1"/>
    </xf>
    <xf numFmtId="0" fontId="3" fillId="9" borderId="19" xfId="0" applyFont="1" applyFill="1" applyBorder="1" applyAlignment="1">
      <alignment horizontal="left" vertical="top" wrapText="1"/>
    </xf>
    <xf numFmtId="0" fontId="3" fillId="9" borderId="20" xfId="0" applyFont="1" applyFill="1" applyBorder="1" applyAlignment="1">
      <alignment horizontal="left" vertical="top" wrapText="1"/>
    </xf>
    <xf numFmtId="0" fontId="3" fillId="9" borderId="18" xfId="0" applyFont="1" applyFill="1" applyBorder="1" applyAlignment="1">
      <alignment horizontal="left" vertical="top"/>
    </xf>
    <xf numFmtId="0" fontId="3" fillId="9" borderId="19" xfId="0" applyFont="1" applyFill="1" applyBorder="1" applyAlignment="1">
      <alignment horizontal="left" vertical="top"/>
    </xf>
    <xf numFmtId="0" fontId="3" fillId="9" borderId="20" xfId="0" applyFont="1" applyFill="1" applyBorder="1" applyAlignment="1">
      <alignment horizontal="left" vertical="top"/>
    </xf>
    <xf numFmtId="0" fontId="3" fillId="9" borderId="28" xfId="0" applyFont="1" applyFill="1" applyBorder="1" applyAlignment="1">
      <alignment horizontal="left" vertical="top"/>
    </xf>
    <xf numFmtId="0" fontId="3" fillId="9" borderId="29" xfId="0" applyFont="1" applyFill="1" applyBorder="1" applyAlignment="1">
      <alignment horizontal="left" vertical="top"/>
    </xf>
    <xf numFmtId="0" fontId="3" fillId="9" borderId="24" xfId="0" applyFont="1" applyFill="1" applyBorder="1" applyAlignment="1">
      <alignment horizontal="left" vertical="top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4"/>
  <sheetViews>
    <sheetView showGridLines="0" tabSelected="1" view="pageBreakPreview" zoomScale="60" zoomScaleNormal="85" zoomScalePageLayoutView="55" workbookViewId="0"/>
  </sheetViews>
  <sheetFormatPr defaultColWidth="9" defaultRowHeight="14.25" x14ac:dyDescent="0.1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 x14ac:dyDescent="0.15">
      <c r="K1" s="17" t="s">
        <v>48</v>
      </c>
    </row>
    <row r="2" spans="1:11" ht="27.75" customHeight="1" x14ac:dyDescent="0.15">
      <c r="A2" s="21" t="s">
        <v>45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4" spans="1:11" ht="18.75" customHeight="1" x14ac:dyDescent="0.15">
      <c r="A4" s="18" t="s">
        <v>13</v>
      </c>
      <c r="B4" s="7"/>
    </row>
    <row r="5" spans="1:11" ht="18.75" customHeight="1" x14ac:dyDescent="0.15">
      <c r="A5" s="7"/>
      <c r="B5" s="24" t="s">
        <v>17</v>
      </c>
      <c r="C5" s="24" t="s">
        <v>18</v>
      </c>
      <c r="D5" s="24" t="s">
        <v>19</v>
      </c>
      <c r="E5" s="24" t="s">
        <v>20</v>
      </c>
      <c r="F5" s="24" t="s">
        <v>21</v>
      </c>
      <c r="G5" s="24" t="s">
        <v>22</v>
      </c>
      <c r="H5" s="24" t="s">
        <v>23</v>
      </c>
      <c r="I5" s="24" t="s">
        <v>24</v>
      </c>
      <c r="J5" s="24" t="s">
        <v>25</v>
      </c>
      <c r="K5" s="24" t="s">
        <v>26</v>
      </c>
    </row>
    <row r="6" spans="1:11" s="13" customFormat="1" ht="39" customHeight="1" x14ac:dyDescent="0.15">
      <c r="B6" s="24" t="s">
        <v>27</v>
      </c>
      <c r="C6" s="53" t="s">
        <v>28</v>
      </c>
      <c r="D6" s="24" t="s">
        <v>29</v>
      </c>
      <c r="E6" s="24" t="s">
        <v>30</v>
      </c>
      <c r="F6" s="24" t="s">
        <v>31</v>
      </c>
      <c r="G6" s="24" t="s">
        <v>32</v>
      </c>
      <c r="H6" s="24" t="s">
        <v>33</v>
      </c>
      <c r="I6" s="24" t="s">
        <v>34</v>
      </c>
      <c r="J6" s="24" t="s">
        <v>35</v>
      </c>
      <c r="K6" s="24" t="s">
        <v>36</v>
      </c>
    </row>
    <row r="7" spans="1:11" ht="68.25" customHeight="1" x14ac:dyDescent="0.15">
      <c r="B7" s="48">
        <v>1</v>
      </c>
      <c r="C7" s="49" t="s">
        <v>60</v>
      </c>
      <c r="D7" s="50" t="s">
        <v>143</v>
      </c>
      <c r="E7" s="41">
        <v>9855</v>
      </c>
      <c r="F7" s="49" t="s">
        <v>49</v>
      </c>
      <c r="G7" s="42" t="s">
        <v>50</v>
      </c>
      <c r="H7" s="43" t="s">
        <v>51</v>
      </c>
      <c r="I7" s="44" t="s">
        <v>52</v>
      </c>
      <c r="J7" s="44" t="s">
        <v>129</v>
      </c>
      <c r="K7" s="45"/>
    </row>
    <row r="8" spans="1:11" ht="68.25" customHeight="1" x14ac:dyDescent="0.15">
      <c r="B8" s="48">
        <v>2</v>
      </c>
      <c r="C8" s="49" t="s">
        <v>56</v>
      </c>
      <c r="D8" s="50" t="s">
        <v>130</v>
      </c>
      <c r="E8" s="79">
        <f>'PMS(calc_process)'!G23</f>
        <v>3.7708149999999998</v>
      </c>
      <c r="F8" s="49" t="s">
        <v>57</v>
      </c>
      <c r="G8" s="46" t="s">
        <v>50</v>
      </c>
      <c r="H8" s="43" t="s">
        <v>51</v>
      </c>
      <c r="I8" s="43" t="s">
        <v>128</v>
      </c>
      <c r="J8" s="43" t="s">
        <v>55</v>
      </c>
      <c r="K8" s="47"/>
    </row>
    <row r="9" spans="1:11" ht="68.25" customHeight="1" x14ac:dyDescent="0.15">
      <c r="B9" s="48">
        <v>3</v>
      </c>
      <c r="C9" s="112" t="s">
        <v>131</v>
      </c>
      <c r="D9" s="113" t="s">
        <v>132</v>
      </c>
      <c r="E9" s="107">
        <f>'PMS(calc_process)'!G26</f>
        <v>0</v>
      </c>
      <c r="F9" s="112" t="s">
        <v>133</v>
      </c>
      <c r="G9" s="108" t="s">
        <v>134</v>
      </c>
      <c r="H9" s="109" t="s">
        <v>135</v>
      </c>
      <c r="I9" s="110" t="s">
        <v>54</v>
      </c>
      <c r="J9" s="111" t="s">
        <v>55</v>
      </c>
      <c r="K9" s="47"/>
    </row>
    <row r="10" spans="1:11" ht="68.25" customHeight="1" x14ac:dyDescent="0.15">
      <c r="B10" s="48">
        <v>4</v>
      </c>
      <c r="C10" s="49" t="s">
        <v>58</v>
      </c>
      <c r="D10" s="50" t="s">
        <v>59</v>
      </c>
      <c r="E10" s="41">
        <f>'PMS(calc_process)'!G31</f>
        <v>694</v>
      </c>
      <c r="F10" s="49" t="s">
        <v>53</v>
      </c>
      <c r="G10" s="46" t="s">
        <v>50</v>
      </c>
      <c r="H10" s="43" t="s">
        <v>51</v>
      </c>
      <c r="I10" s="43" t="s">
        <v>54</v>
      </c>
      <c r="J10" s="43" t="s">
        <v>55</v>
      </c>
      <c r="K10" s="47"/>
    </row>
    <row r="11" spans="1:11" ht="8.25" customHeight="1" x14ac:dyDescent="0.15"/>
    <row r="12" spans="1:11" ht="20.100000000000001" customHeight="1" x14ac:dyDescent="0.15">
      <c r="A12" s="18" t="s">
        <v>14</v>
      </c>
    </row>
    <row r="13" spans="1:11" ht="20.100000000000001" customHeight="1" x14ac:dyDescent="0.15">
      <c r="B13" s="24" t="s">
        <v>17</v>
      </c>
      <c r="C13" s="119" t="s">
        <v>18</v>
      </c>
      <c r="D13" s="119"/>
      <c r="E13" s="24" t="s">
        <v>19</v>
      </c>
      <c r="F13" s="24" t="s">
        <v>20</v>
      </c>
      <c r="G13" s="119" t="s">
        <v>21</v>
      </c>
      <c r="H13" s="119"/>
      <c r="I13" s="119"/>
      <c r="J13" s="119" t="s">
        <v>22</v>
      </c>
      <c r="K13" s="119"/>
    </row>
    <row r="14" spans="1:11" ht="39" customHeight="1" x14ac:dyDescent="0.15">
      <c r="B14" s="24" t="s">
        <v>28</v>
      </c>
      <c r="C14" s="119" t="s">
        <v>29</v>
      </c>
      <c r="D14" s="119"/>
      <c r="E14" s="24" t="s">
        <v>30</v>
      </c>
      <c r="F14" s="24" t="s">
        <v>31</v>
      </c>
      <c r="G14" s="119" t="s">
        <v>33</v>
      </c>
      <c r="H14" s="119"/>
      <c r="I14" s="119"/>
      <c r="J14" s="119" t="s">
        <v>36</v>
      </c>
      <c r="K14" s="119"/>
    </row>
    <row r="15" spans="1:11" ht="68.25" customHeight="1" x14ac:dyDescent="0.15">
      <c r="B15" s="51"/>
      <c r="C15" s="123"/>
      <c r="D15" s="123"/>
      <c r="E15" s="20"/>
      <c r="F15" s="51"/>
      <c r="G15" s="125"/>
      <c r="H15" s="125"/>
      <c r="I15" s="125"/>
      <c r="J15" s="124"/>
      <c r="K15" s="124"/>
    </row>
    <row r="16" spans="1:11" ht="6.75" customHeight="1" x14ac:dyDescent="0.15"/>
    <row r="17" spans="1:10" ht="18.75" customHeight="1" x14ac:dyDescent="0.15">
      <c r="A17" s="19" t="s">
        <v>15</v>
      </c>
      <c r="B17" s="5"/>
    </row>
    <row r="18" spans="1:10" ht="21.75" thickBot="1" x14ac:dyDescent="0.2">
      <c r="B18" s="120" t="s">
        <v>43</v>
      </c>
      <c r="C18" s="120"/>
      <c r="D18" s="25" t="s">
        <v>31</v>
      </c>
    </row>
    <row r="19" spans="1:10" ht="21.75" thickBot="1" x14ac:dyDescent="0.2">
      <c r="B19" s="121">
        <f>ROUNDDOWN('PMS(calc_process)'!G6, 0)</f>
        <v>1136</v>
      </c>
      <c r="C19" s="122"/>
      <c r="D19" s="52" t="s">
        <v>44</v>
      </c>
    </row>
    <row r="20" spans="1:10" ht="20.100000000000001" customHeight="1" x14ac:dyDescent="0.15">
      <c r="B20" s="6"/>
      <c r="C20" s="6"/>
      <c r="F20" s="14"/>
      <c r="G20" s="14"/>
    </row>
    <row r="21" spans="1:10" ht="18.75" customHeight="1" x14ac:dyDescent="0.15">
      <c r="A21" s="18" t="s">
        <v>16</v>
      </c>
    </row>
    <row r="22" spans="1:10" ht="18" customHeight="1" x14ac:dyDescent="0.15">
      <c r="B22" s="26" t="s">
        <v>38</v>
      </c>
      <c r="C22" s="118" t="s">
        <v>39</v>
      </c>
      <c r="D22" s="118"/>
      <c r="E22" s="118"/>
      <c r="F22" s="118"/>
      <c r="G22" s="118"/>
      <c r="H22" s="118"/>
      <c r="I22" s="118"/>
      <c r="J22" s="15"/>
    </row>
    <row r="23" spans="1:10" ht="18" customHeight="1" x14ac:dyDescent="0.15">
      <c r="B23" s="26" t="s">
        <v>37</v>
      </c>
      <c r="C23" s="118" t="s">
        <v>40</v>
      </c>
      <c r="D23" s="118"/>
      <c r="E23" s="118"/>
      <c r="F23" s="118"/>
      <c r="G23" s="118"/>
      <c r="H23" s="118"/>
      <c r="I23" s="118"/>
      <c r="J23" s="15"/>
    </row>
    <row r="24" spans="1:10" ht="18" customHeight="1" x14ac:dyDescent="0.15">
      <c r="B24" s="26" t="s">
        <v>41</v>
      </c>
      <c r="C24" s="118" t="s">
        <v>42</v>
      </c>
      <c r="D24" s="118"/>
      <c r="E24" s="118"/>
      <c r="F24" s="118"/>
      <c r="G24" s="118"/>
      <c r="H24" s="118"/>
      <c r="I24" s="118"/>
      <c r="J24" s="15"/>
    </row>
  </sheetData>
  <mergeCells count="14">
    <mergeCell ref="J13:K13"/>
    <mergeCell ref="J14:K14"/>
    <mergeCell ref="J15:K15"/>
    <mergeCell ref="G13:I13"/>
    <mergeCell ref="G14:I14"/>
    <mergeCell ref="G15:I15"/>
    <mergeCell ref="C23:I23"/>
    <mergeCell ref="C24:I24"/>
    <mergeCell ref="C13:D13"/>
    <mergeCell ref="C14:D14"/>
    <mergeCell ref="B18:C18"/>
    <mergeCell ref="B19:C19"/>
    <mergeCell ref="C15:D15"/>
    <mergeCell ref="C22:I2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1"/>
  <sheetViews>
    <sheetView showGridLines="0" view="pageBreakPreview" zoomScale="80" zoomScaleNormal="100" zoomScaleSheetLayoutView="80" workbookViewId="0">
      <selection activeCell="H67" sqref="H67"/>
    </sheetView>
  </sheetViews>
  <sheetFormatPr defaultColWidth="9" defaultRowHeight="14.25" x14ac:dyDescent="0.15"/>
  <cols>
    <col min="1" max="4" width="3.625" style="1" customWidth="1"/>
    <col min="5" max="5" width="61" style="1" customWidth="1"/>
    <col min="6" max="7" width="12.625" style="1" customWidth="1"/>
    <col min="8" max="8" width="14.625" style="1" customWidth="1"/>
    <col min="9" max="9" width="9" style="8"/>
    <col min="10" max="10" width="9.5" style="1" bestFit="1" customWidth="1"/>
    <col min="11" max="16384" width="9" style="1"/>
  </cols>
  <sheetData>
    <row r="1" spans="1:11" ht="18" customHeight="1" x14ac:dyDescent="0.15">
      <c r="I1" s="17" t="str">
        <f>'PMS(input)'!K1</f>
        <v>JCM_VN_F_PMS_ver01.0</v>
      </c>
    </row>
    <row r="2" spans="1:11" ht="27.75" customHeight="1" x14ac:dyDescent="0.15">
      <c r="A2" s="126" t="s">
        <v>47</v>
      </c>
      <c r="B2" s="126"/>
      <c r="C2" s="126"/>
      <c r="D2" s="126"/>
      <c r="E2" s="126"/>
      <c r="F2" s="126"/>
      <c r="G2" s="126"/>
      <c r="H2" s="126"/>
      <c r="I2" s="126"/>
    </row>
    <row r="3" spans="1:11" ht="18" customHeight="1" x14ac:dyDescent="0.15">
      <c r="A3" s="127" t="s">
        <v>46</v>
      </c>
      <c r="B3" s="128"/>
      <c r="C3" s="128"/>
      <c r="D3" s="128"/>
      <c r="E3" s="128"/>
      <c r="F3" s="128"/>
      <c r="G3" s="128"/>
      <c r="H3" s="128"/>
      <c r="I3" s="128"/>
    </row>
    <row r="4" spans="1:11" ht="11.25" customHeight="1" x14ac:dyDescent="0.15"/>
    <row r="5" spans="1:11" ht="18.75" customHeight="1" x14ac:dyDescent="0.15">
      <c r="A5" s="35" t="s">
        <v>5</v>
      </c>
      <c r="B5" s="27"/>
      <c r="C5" s="27"/>
      <c r="D5" s="27"/>
      <c r="E5" s="28"/>
      <c r="F5" s="29" t="s">
        <v>9</v>
      </c>
      <c r="G5" s="29" t="s">
        <v>3</v>
      </c>
      <c r="H5" s="29" t="s">
        <v>4</v>
      </c>
      <c r="I5" s="30" t="s">
        <v>10</v>
      </c>
    </row>
    <row r="6" spans="1:11" ht="30" customHeight="1" x14ac:dyDescent="0.15">
      <c r="A6" s="36"/>
      <c r="B6" s="31" t="s">
        <v>11</v>
      </c>
      <c r="C6" s="31"/>
      <c r="D6" s="31"/>
      <c r="E6" s="31"/>
      <c r="F6" s="32"/>
      <c r="G6" s="71">
        <f>G21-G29</f>
        <v>1136.4459689999999</v>
      </c>
      <c r="H6" s="32" t="s">
        <v>1</v>
      </c>
      <c r="I6" s="33" t="s">
        <v>2</v>
      </c>
    </row>
    <row r="7" spans="1:11" ht="18.75" customHeight="1" x14ac:dyDescent="0.15">
      <c r="A7" s="35" t="s">
        <v>6</v>
      </c>
      <c r="B7" s="27"/>
      <c r="C7" s="27"/>
      <c r="D7" s="27"/>
      <c r="E7" s="28"/>
      <c r="F7" s="28"/>
      <c r="G7" s="28"/>
      <c r="H7" s="28"/>
      <c r="I7" s="29"/>
      <c r="J7" s="16"/>
      <c r="K7" s="16"/>
    </row>
    <row r="8" spans="1:11" ht="30" customHeight="1" x14ac:dyDescent="0.15">
      <c r="A8" s="37"/>
      <c r="B8" s="138" t="s">
        <v>68</v>
      </c>
      <c r="C8" s="139"/>
      <c r="D8" s="139"/>
      <c r="E8" s="140"/>
      <c r="F8" s="80" t="s">
        <v>66</v>
      </c>
      <c r="G8" s="81">
        <f>F36</f>
        <v>0.54079999999999995</v>
      </c>
      <c r="H8" s="82" t="s">
        <v>69</v>
      </c>
      <c r="I8" s="83" t="s">
        <v>97</v>
      </c>
    </row>
    <row r="9" spans="1:11" ht="30" customHeight="1" x14ac:dyDescent="0.15">
      <c r="A9" s="37"/>
      <c r="B9" s="141" t="s">
        <v>102</v>
      </c>
      <c r="C9" s="142"/>
      <c r="D9" s="142"/>
      <c r="E9" s="143"/>
      <c r="F9" s="66" t="s">
        <v>92</v>
      </c>
      <c r="G9" s="67">
        <f>F39</f>
        <v>72.599999999999994</v>
      </c>
      <c r="H9" s="68" t="s">
        <v>93</v>
      </c>
      <c r="I9" s="84" t="s">
        <v>91</v>
      </c>
    </row>
    <row r="10" spans="1:11" ht="30" customHeight="1" x14ac:dyDescent="0.15">
      <c r="A10" s="37"/>
      <c r="B10" s="135" t="s">
        <v>115</v>
      </c>
      <c r="C10" s="136"/>
      <c r="D10" s="136"/>
      <c r="E10" s="137"/>
      <c r="F10" s="66"/>
      <c r="G10" s="69">
        <v>1</v>
      </c>
      <c r="H10" s="68"/>
      <c r="I10" s="83" t="s">
        <v>126</v>
      </c>
    </row>
    <row r="11" spans="1:11" ht="30" customHeight="1" x14ac:dyDescent="0.15">
      <c r="A11" s="37"/>
      <c r="B11" s="141" t="s">
        <v>74</v>
      </c>
      <c r="C11" s="142"/>
      <c r="D11" s="142"/>
      <c r="E11" s="143"/>
      <c r="F11" s="66"/>
      <c r="G11" s="67">
        <f>F46</f>
        <v>0.85</v>
      </c>
      <c r="H11" s="68"/>
      <c r="I11" s="85" t="s">
        <v>103</v>
      </c>
    </row>
    <row r="12" spans="1:11" ht="30" customHeight="1" x14ac:dyDescent="0.15">
      <c r="A12" s="37"/>
      <c r="B12" s="141" t="s">
        <v>117</v>
      </c>
      <c r="C12" s="142"/>
      <c r="D12" s="142"/>
      <c r="E12" s="143"/>
      <c r="F12" s="66"/>
      <c r="G12" s="67">
        <v>21</v>
      </c>
      <c r="H12" s="68"/>
      <c r="I12" s="85" t="s">
        <v>116</v>
      </c>
    </row>
    <row r="13" spans="1:11" ht="30" customHeight="1" x14ac:dyDescent="0.15">
      <c r="A13" s="37"/>
      <c r="B13" s="135" t="s">
        <v>119</v>
      </c>
      <c r="C13" s="136"/>
      <c r="D13" s="136"/>
      <c r="E13" s="137"/>
      <c r="F13" s="66"/>
      <c r="G13" s="67">
        <v>0</v>
      </c>
      <c r="H13" s="68"/>
      <c r="I13" s="85" t="s">
        <v>118</v>
      </c>
    </row>
    <row r="14" spans="1:11" ht="30" customHeight="1" x14ac:dyDescent="0.15">
      <c r="A14" s="37"/>
      <c r="B14" s="141" t="s">
        <v>104</v>
      </c>
      <c r="C14" s="142"/>
      <c r="D14" s="142"/>
      <c r="E14" s="143"/>
      <c r="F14" s="66"/>
      <c r="G14" s="67">
        <v>0.1</v>
      </c>
      <c r="H14" s="68"/>
      <c r="I14" s="85" t="s">
        <v>105</v>
      </c>
    </row>
    <row r="15" spans="1:11" ht="30" customHeight="1" x14ac:dyDescent="0.15">
      <c r="A15" s="37"/>
      <c r="B15" s="141" t="s">
        <v>106</v>
      </c>
      <c r="C15" s="142"/>
      <c r="D15" s="142"/>
      <c r="E15" s="143"/>
      <c r="F15" s="66"/>
      <c r="G15" s="67">
        <f>F56</f>
        <v>0.5</v>
      </c>
      <c r="H15" s="68"/>
      <c r="I15" s="85" t="s">
        <v>107</v>
      </c>
    </row>
    <row r="16" spans="1:11" ht="30" customHeight="1" x14ac:dyDescent="0.15">
      <c r="A16" s="37"/>
      <c r="B16" s="148" t="s">
        <v>122</v>
      </c>
      <c r="C16" s="149"/>
      <c r="D16" s="149"/>
      <c r="E16" s="150"/>
      <c r="F16" s="66"/>
      <c r="G16" s="67">
        <f>F59</f>
        <v>0.5</v>
      </c>
      <c r="H16" s="68"/>
      <c r="I16" s="84" t="s">
        <v>82</v>
      </c>
    </row>
    <row r="17" spans="1:9" ht="30" customHeight="1" x14ac:dyDescent="0.15">
      <c r="A17" s="37"/>
      <c r="B17" s="151" t="s">
        <v>108</v>
      </c>
      <c r="C17" s="152"/>
      <c r="D17" s="152"/>
      <c r="E17" s="153"/>
      <c r="F17" s="66"/>
      <c r="G17" s="86">
        <f>F62</f>
        <v>1</v>
      </c>
      <c r="H17" s="68"/>
      <c r="I17" s="84" t="s">
        <v>109</v>
      </c>
    </row>
    <row r="18" spans="1:9" ht="30" customHeight="1" x14ac:dyDescent="0.15">
      <c r="A18" s="37"/>
      <c r="B18" s="151" t="s">
        <v>120</v>
      </c>
      <c r="C18" s="152"/>
      <c r="D18" s="152"/>
      <c r="E18" s="153"/>
      <c r="F18" s="66"/>
      <c r="G18" s="87">
        <v>0.15</v>
      </c>
      <c r="H18" s="68"/>
      <c r="I18" s="84" t="s">
        <v>110</v>
      </c>
    </row>
    <row r="19" spans="1:9" ht="30" customHeight="1" x14ac:dyDescent="0.15">
      <c r="A19" s="36"/>
      <c r="B19" s="154" t="s">
        <v>111</v>
      </c>
      <c r="C19" s="155"/>
      <c r="D19" s="155"/>
      <c r="E19" s="156"/>
      <c r="F19" s="66"/>
      <c r="G19" s="67">
        <f>F71</f>
        <v>0.17</v>
      </c>
      <c r="H19" s="68"/>
      <c r="I19" s="84" t="s">
        <v>112</v>
      </c>
    </row>
    <row r="20" spans="1:9" ht="18.75" customHeight="1" thickBot="1" x14ac:dyDescent="0.2">
      <c r="A20" s="35" t="s">
        <v>7</v>
      </c>
      <c r="B20" s="28"/>
      <c r="C20" s="27"/>
      <c r="D20" s="29"/>
      <c r="E20" s="29"/>
      <c r="F20" s="29"/>
      <c r="G20" s="28"/>
      <c r="H20" s="28"/>
      <c r="I20" s="29"/>
    </row>
    <row r="21" spans="1:9" ht="18.75" customHeight="1" thickBot="1" x14ac:dyDescent="0.2">
      <c r="A21" s="37"/>
      <c r="B21" s="40" t="s">
        <v>12</v>
      </c>
      <c r="C21" s="31"/>
      <c r="D21" s="31"/>
      <c r="E21" s="31"/>
      <c r="F21" s="32"/>
      <c r="G21" s="70">
        <f>G22+(G23/G24*G25)+G26*G27</f>
        <v>1511.7611689999999</v>
      </c>
      <c r="H21" s="32" t="s">
        <v>1</v>
      </c>
      <c r="I21" s="34" t="s">
        <v>0</v>
      </c>
    </row>
    <row r="22" spans="1:9" ht="30" customHeight="1" x14ac:dyDescent="0.15">
      <c r="A22" s="37"/>
      <c r="B22" s="38"/>
      <c r="C22" s="129" t="s">
        <v>123</v>
      </c>
      <c r="D22" s="130"/>
      <c r="E22" s="131"/>
      <c r="F22" s="88"/>
      <c r="G22" s="81">
        <v>1238</v>
      </c>
      <c r="H22" s="82" t="s">
        <v>62</v>
      </c>
      <c r="I22" s="83" t="s">
        <v>96</v>
      </c>
    </row>
    <row r="23" spans="1:9" ht="30" customHeight="1" x14ac:dyDescent="0.15">
      <c r="A23" s="37"/>
      <c r="B23" s="38"/>
      <c r="C23" s="132" t="s">
        <v>121</v>
      </c>
      <c r="D23" s="133"/>
      <c r="E23" s="134"/>
      <c r="F23" s="88"/>
      <c r="G23" s="81">
        <v>3.7708149999999998</v>
      </c>
      <c r="H23" s="82" t="s">
        <v>98</v>
      </c>
      <c r="I23" s="83" t="s">
        <v>99</v>
      </c>
    </row>
    <row r="24" spans="1:9" ht="30" customHeight="1" x14ac:dyDescent="0.15">
      <c r="A24" s="37"/>
      <c r="B24" s="38"/>
      <c r="C24" s="132" t="s">
        <v>100</v>
      </c>
      <c r="D24" s="133"/>
      <c r="E24" s="134"/>
      <c r="F24" s="88"/>
      <c r="G24" s="81">
        <v>1</v>
      </c>
      <c r="H24" s="82"/>
      <c r="I24" s="83" t="s">
        <v>126</v>
      </c>
    </row>
    <row r="25" spans="1:9" ht="30" customHeight="1" x14ac:dyDescent="0.15">
      <c r="A25" s="36"/>
      <c r="B25" s="39"/>
      <c r="C25" s="145" t="s">
        <v>101</v>
      </c>
      <c r="D25" s="146"/>
      <c r="E25" s="147"/>
      <c r="F25" s="88" t="s">
        <v>92</v>
      </c>
      <c r="G25" s="81">
        <f>F39</f>
        <v>72.599999999999994</v>
      </c>
      <c r="H25" s="82">
        <f>G72</f>
        <v>0</v>
      </c>
      <c r="I25" s="83" t="s">
        <v>91</v>
      </c>
    </row>
    <row r="26" spans="1:9" s="102" customFormat="1" ht="30" customHeight="1" x14ac:dyDescent="0.15">
      <c r="A26" s="104"/>
      <c r="B26" s="105"/>
      <c r="C26" s="132" t="s">
        <v>136</v>
      </c>
      <c r="D26" s="133"/>
      <c r="E26" s="134"/>
      <c r="F26" s="115" t="s">
        <v>137</v>
      </c>
      <c r="G26" s="117">
        <v>0</v>
      </c>
      <c r="H26" s="116" t="s">
        <v>138</v>
      </c>
      <c r="I26" s="114" t="s">
        <v>139</v>
      </c>
    </row>
    <row r="27" spans="1:9" s="102" customFormat="1" ht="30" customHeight="1" x14ac:dyDescent="0.15">
      <c r="A27" s="103"/>
      <c r="B27" s="106"/>
      <c r="C27" s="144" t="s">
        <v>140</v>
      </c>
      <c r="D27" s="133"/>
      <c r="E27" s="134"/>
      <c r="F27" s="115" t="s">
        <v>137</v>
      </c>
      <c r="G27" s="117">
        <v>0.54079999999999995</v>
      </c>
      <c r="H27" s="116" t="s">
        <v>141</v>
      </c>
      <c r="I27" s="114" t="s">
        <v>142</v>
      </c>
    </row>
    <row r="28" spans="1:9" ht="18.75" customHeight="1" thickBot="1" x14ac:dyDescent="0.2">
      <c r="A28" s="35" t="s">
        <v>8</v>
      </c>
      <c r="B28" s="27"/>
      <c r="C28" s="27"/>
      <c r="D28" s="27"/>
      <c r="E28" s="28"/>
      <c r="F28" s="29"/>
      <c r="G28" s="28"/>
      <c r="H28" s="28"/>
      <c r="I28" s="29"/>
    </row>
    <row r="29" spans="1:9" ht="18.75" customHeight="1" thickBot="1" x14ac:dyDescent="0.2">
      <c r="A29" s="37"/>
      <c r="B29" s="89" t="s">
        <v>61</v>
      </c>
      <c r="C29" s="89"/>
      <c r="D29" s="89"/>
      <c r="E29" s="90"/>
      <c r="F29" s="91"/>
      <c r="G29" s="70">
        <f>G31*G32</f>
        <v>375.31519999999995</v>
      </c>
      <c r="H29" s="92" t="s">
        <v>62</v>
      </c>
      <c r="I29" s="83" t="s">
        <v>63</v>
      </c>
    </row>
    <row r="30" spans="1:9" ht="30" customHeight="1" x14ac:dyDescent="0.15">
      <c r="A30" s="37"/>
      <c r="B30" s="55"/>
      <c r="C30" s="93" t="s">
        <v>64</v>
      </c>
      <c r="D30" s="94"/>
      <c r="E30" s="95"/>
      <c r="F30" s="88"/>
      <c r="G30" s="96"/>
      <c r="H30" s="82"/>
      <c r="I30" s="83"/>
    </row>
    <row r="31" spans="1:9" ht="30" customHeight="1" x14ac:dyDescent="0.15">
      <c r="A31" s="37"/>
      <c r="B31" s="55"/>
      <c r="C31" s="54"/>
      <c r="D31" s="97" t="s">
        <v>65</v>
      </c>
      <c r="E31" s="95"/>
      <c r="F31" s="80" t="s">
        <v>66</v>
      </c>
      <c r="G31" s="98">
        <v>694</v>
      </c>
      <c r="H31" s="82" t="s">
        <v>67</v>
      </c>
      <c r="I31" s="83" t="s">
        <v>127</v>
      </c>
    </row>
    <row r="32" spans="1:9" ht="30" customHeight="1" x14ac:dyDescent="0.15">
      <c r="A32" s="36"/>
      <c r="B32" s="72"/>
      <c r="C32" s="73"/>
      <c r="D32" s="74" t="s">
        <v>68</v>
      </c>
      <c r="E32" s="75"/>
      <c r="F32" s="76" t="s">
        <v>66</v>
      </c>
      <c r="G32" s="77">
        <f>F36</f>
        <v>0.54079999999999995</v>
      </c>
      <c r="H32" s="78" t="s">
        <v>69</v>
      </c>
      <c r="I32" s="99" t="s">
        <v>70</v>
      </c>
    </row>
    <row r="33" spans="1:9" x14ac:dyDescent="0.15">
      <c r="A33" s="2"/>
      <c r="B33" s="2"/>
      <c r="C33" s="10"/>
      <c r="D33" s="2"/>
      <c r="E33" s="10"/>
      <c r="F33" s="12"/>
      <c r="G33" s="11"/>
      <c r="H33" s="11"/>
      <c r="I33" s="9"/>
    </row>
    <row r="34" spans="1:9" ht="30" customHeight="1" x14ac:dyDescent="0.15">
      <c r="E34" s="2" t="s">
        <v>71</v>
      </c>
      <c r="F34" s="6"/>
      <c r="H34" s="3"/>
    </row>
    <row r="35" spans="1:9" ht="30" customHeight="1" x14ac:dyDescent="0.15">
      <c r="E35" s="57" t="s">
        <v>72</v>
      </c>
      <c r="F35" s="58" t="s">
        <v>114</v>
      </c>
      <c r="G35" s="58"/>
      <c r="H35" s="3"/>
    </row>
    <row r="36" spans="1:9" ht="30" customHeight="1" x14ac:dyDescent="0.15">
      <c r="E36" s="57" t="s">
        <v>73</v>
      </c>
      <c r="F36" s="59">
        <v>0.54079999999999995</v>
      </c>
      <c r="G36" s="59" t="s">
        <v>69</v>
      </c>
      <c r="H36" s="2"/>
    </row>
    <row r="37" spans="1:9" ht="30" customHeight="1" x14ac:dyDescent="0.15">
      <c r="H37" s="3"/>
    </row>
    <row r="38" spans="1:9" ht="30" customHeight="1" x14ac:dyDescent="0.15">
      <c r="E38" s="57" t="s">
        <v>90</v>
      </c>
      <c r="F38" s="58" t="s">
        <v>91</v>
      </c>
      <c r="G38" s="58"/>
      <c r="H38" s="3"/>
    </row>
    <row r="39" spans="1:9" ht="30" customHeight="1" x14ac:dyDescent="0.15">
      <c r="E39" s="57" t="s">
        <v>92</v>
      </c>
      <c r="F39" s="59">
        <v>72.599999999999994</v>
      </c>
      <c r="G39" s="59" t="s">
        <v>93</v>
      </c>
    </row>
    <row r="40" spans="1:9" ht="30" customHeight="1" x14ac:dyDescent="0.15">
      <c r="E40" s="4"/>
      <c r="F40" s="4"/>
      <c r="G40" s="2"/>
      <c r="H40" s="2"/>
    </row>
    <row r="41" spans="1:9" ht="30" customHeight="1" x14ac:dyDescent="0.15">
      <c r="H41" s="3"/>
    </row>
    <row r="42" spans="1:9" ht="30" customHeight="1" x14ac:dyDescent="0.15">
      <c r="E42" s="62" t="s">
        <v>115</v>
      </c>
      <c r="F42" s="100" t="s">
        <v>126</v>
      </c>
      <c r="G42" s="58"/>
      <c r="H42" s="3"/>
    </row>
    <row r="43" spans="1:9" ht="30" customHeight="1" x14ac:dyDescent="0.15">
      <c r="E43" s="57"/>
      <c r="F43" s="101">
        <v>1</v>
      </c>
      <c r="G43" s="59"/>
    </row>
    <row r="44" spans="1:9" ht="30" customHeight="1" x14ac:dyDescent="0.15">
      <c r="E44" s="4"/>
      <c r="F44" s="4"/>
      <c r="G44" s="2"/>
      <c r="H44" s="2"/>
    </row>
    <row r="45" spans="1:9" ht="30" customHeight="1" x14ac:dyDescent="0.15">
      <c r="E45" s="57" t="s">
        <v>74</v>
      </c>
      <c r="F45" s="60" t="s">
        <v>75</v>
      </c>
      <c r="G45" s="59"/>
      <c r="H45" s="2"/>
    </row>
    <row r="46" spans="1:9" ht="30" customHeight="1" x14ac:dyDescent="0.15">
      <c r="E46" s="57" t="s">
        <v>76</v>
      </c>
      <c r="F46" s="59">
        <v>0.85</v>
      </c>
      <c r="G46" s="59"/>
      <c r="H46" s="2"/>
    </row>
    <row r="47" spans="1:9" s="8" customFormat="1" ht="30" customHeight="1" x14ac:dyDescent="0.15">
      <c r="E47" s="57" t="s">
        <v>77</v>
      </c>
      <c r="F47" s="59">
        <v>0.8</v>
      </c>
      <c r="G47" s="59"/>
      <c r="H47" s="2"/>
    </row>
    <row r="48" spans="1:9" ht="30" customHeight="1" x14ac:dyDescent="0.15">
      <c r="E48" s="2"/>
      <c r="F48" s="2"/>
      <c r="G48" s="2"/>
      <c r="H48" s="2"/>
    </row>
    <row r="49" spans="5:8" ht="30" customHeight="1" x14ac:dyDescent="0.15">
      <c r="E49" s="59" t="s">
        <v>78</v>
      </c>
      <c r="F49" s="58" t="s">
        <v>79</v>
      </c>
      <c r="G49" s="59"/>
      <c r="H49" s="2"/>
    </row>
    <row r="50" spans="5:8" ht="30" customHeight="1" x14ac:dyDescent="0.15">
      <c r="E50" s="59" t="s">
        <v>124</v>
      </c>
      <c r="F50" s="59">
        <v>0</v>
      </c>
      <c r="G50" s="59"/>
      <c r="H50" s="2"/>
    </row>
    <row r="51" spans="5:8" s="56" customFormat="1" ht="30" customHeight="1" x14ac:dyDescent="0.15">
      <c r="E51" s="59" t="s">
        <v>125</v>
      </c>
      <c r="F51" s="59">
        <v>0.1</v>
      </c>
      <c r="G51" s="59"/>
      <c r="H51" s="2"/>
    </row>
    <row r="52" spans="5:8" s="56" customFormat="1" x14ac:dyDescent="0.15">
      <c r="E52" s="61" t="s">
        <v>94</v>
      </c>
      <c r="F52" s="61"/>
      <c r="G52" s="61"/>
      <c r="H52" s="2"/>
    </row>
    <row r="53" spans="5:8" x14ac:dyDescent="0.15">
      <c r="E53" s="61" t="s">
        <v>95</v>
      </c>
      <c r="F53" s="61"/>
      <c r="G53" s="61"/>
    </row>
    <row r="54" spans="5:8" ht="30" customHeight="1" x14ac:dyDescent="0.15">
      <c r="H54" s="2"/>
    </row>
    <row r="55" spans="5:8" ht="30" customHeight="1" x14ac:dyDescent="0.15">
      <c r="E55" s="57" t="s">
        <v>80</v>
      </c>
      <c r="F55" s="58" t="s">
        <v>81</v>
      </c>
      <c r="G55" s="59"/>
      <c r="H55" s="2"/>
    </row>
    <row r="56" spans="5:8" ht="30" customHeight="1" x14ac:dyDescent="0.15">
      <c r="E56" s="57"/>
      <c r="F56" s="59">
        <v>0.5</v>
      </c>
      <c r="G56" s="59"/>
    </row>
    <row r="57" spans="5:8" ht="30" customHeight="1" x14ac:dyDescent="0.15">
      <c r="H57" s="2"/>
    </row>
    <row r="58" spans="5:8" ht="30" customHeight="1" x14ac:dyDescent="0.15">
      <c r="E58" s="62" t="s">
        <v>122</v>
      </c>
      <c r="F58" s="58" t="s">
        <v>82</v>
      </c>
      <c r="G58" s="59"/>
      <c r="H58" s="2"/>
    </row>
    <row r="59" spans="5:8" ht="30" customHeight="1" x14ac:dyDescent="0.15">
      <c r="E59" s="57"/>
      <c r="F59" s="59">
        <v>0.5</v>
      </c>
      <c r="G59" s="59"/>
    </row>
    <row r="60" spans="5:8" ht="30" customHeight="1" x14ac:dyDescent="0.15">
      <c r="H60" s="2"/>
    </row>
    <row r="61" spans="5:8" ht="30" customHeight="1" x14ac:dyDescent="0.15">
      <c r="E61" s="57" t="s">
        <v>83</v>
      </c>
      <c r="F61" s="58" t="s">
        <v>84</v>
      </c>
      <c r="G61" s="59"/>
      <c r="H61" s="2"/>
    </row>
    <row r="62" spans="5:8" ht="30" customHeight="1" x14ac:dyDescent="0.15">
      <c r="E62" s="57" t="s">
        <v>113</v>
      </c>
      <c r="F62" s="63">
        <v>1</v>
      </c>
      <c r="G62" s="59"/>
      <c r="H62" s="2"/>
    </row>
    <row r="63" spans="5:8" s="8" customFormat="1" ht="30" customHeight="1" x14ac:dyDescent="0.15">
      <c r="E63" s="57" t="s">
        <v>85</v>
      </c>
      <c r="F63" s="59">
        <v>0.5</v>
      </c>
      <c r="G63" s="59"/>
      <c r="H63" s="2"/>
    </row>
    <row r="64" spans="5:8" s="8" customFormat="1" ht="30" customHeight="1" x14ac:dyDescent="0.15">
      <c r="E64" s="57" t="s">
        <v>86</v>
      </c>
      <c r="F64" s="59">
        <v>0.8</v>
      </c>
      <c r="G64" s="59"/>
      <c r="H64" s="2"/>
    </row>
    <row r="65" spans="5:8" ht="30" customHeight="1" x14ac:dyDescent="0.15">
      <c r="E65" s="64" t="s">
        <v>87</v>
      </c>
      <c r="F65" s="59">
        <v>0.4</v>
      </c>
      <c r="G65" s="59"/>
    </row>
    <row r="66" spans="5:8" ht="30" customHeight="1" x14ac:dyDescent="0.15">
      <c r="H66" s="2"/>
    </row>
    <row r="67" spans="5:8" ht="30" customHeight="1" x14ac:dyDescent="0.15">
      <c r="E67" s="62" t="s">
        <v>145</v>
      </c>
      <c r="F67" s="58" t="s">
        <v>88</v>
      </c>
      <c r="G67" s="59"/>
      <c r="H67" s="2"/>
    </row>
    <row r="68" spans="5:8" s="8" customFormat="1" ht="30" customHeight="1" x14ac:dyDescent="0.15">
      <c r="E68" s="62"/>
      <c r="F68" s="65">
        <v>0.15</v>
      </c>
      <c r="G68" s="59"/>
      <c r="H68" s="2"/>
    </row>
    <row r="69" spans="5:8" ht="30" customHeight="1" x14ac:dyDescent="0.15">
      <c r="H69" s="2"/>
    </row>
    <row r="70" spans="5:8" s="8" customFormat="1" ht="30" customHeight="1" x14ac:dyDescent="0.15">
      <c r="E70" s="57" t="s">
        <v>144</v>
      </c>
      <c r="F70" s="58" t="s">
        <v>89</v>
      </c>
      <c r="G70" s="59"/>
      <c r="H70" s="2"/>
    </row>
    <row r="71" spans="5:8" ht="30" customHeight="1" x14ac:dyDescent="0.15">
      <c r="E71" s="62"/>
      <c r="F71" s="59">
        <v>0.17</v>
      </c>
      <c r="G71" s="59"/>
    </row>
  </sheetData>
  <mergeCells count="20">
    <mergeCell ref="C26:E26"/>
    <mergeCell ref="C27:E27"/>
    <mergeCell ref="C24:E24"/>
    <mergeCell ref="C25:E25"/>
    <mergeCell ref="B16:E16"/>
    <mergeCell ref="B17:E17"/>
    <mergeCell ref="B18:E18"/>
    <mergeCell ref="B19:E19"/>
    <mergeCell ref="A2:I2"/>
    <mergeCell ref="A3:I3"/>
    <mergeCell ref="C22:E22"/>
    <mergeCell ref="C23:E23"/>
    <mergeCell ref="B13:E13"/>
    <mergeCell ref="B8:E8"/>
    <mergeCell ref="B9:E9"/>
    <mergeCell ref="B11:E11"/>
    <mergeCell ref="B14:E14"/>
    <mergeCell ref="B15:E15"/>
    <mergeCell ref="B10:E10"/>
    <mergeCell ref="B12:E12"/>
  </mergeCells>
  <phoneticPr fontId="2"/>
  <dataValidations count="1">
    <dataValidation type="list" allowBlank="1" showInputMessage="1" showErrorMessage="1" sqref="F25 F27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秋田 淳司</cp:lastModifiedBy>
  <cp:lastPrinted>2015-01-08T11:19:05Z</cp:lastPrinted>
  <dcterms:created xsi:type="dcterms:W3CDTF">2012-01-13T02:28:29Z</dcterms:created>
  <dcterms:modified xsi:type="dcterms:W3CDTF">2015-02-26T06:30:31Z</dcterms:modified>
</cp:coreProperties>
</file>