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defaultThemeVersion="124226"/>
  <xr:revisionPtr revIDLastSave="0" documentId="13_ncr:1_{FCBFF7C8-EE30-4A89-ADF5-2F6A070E857D}" xr6:coauthVersionLast="47" xr6:coauthVersionMax="47" xr10:uidLastSave="{00000000-0000-0000-0000-000000000000}"/>
  <bookViews>
    <workbookView xWindow="28680" yWindow="-120" windowWidth="29040" windowHeight="15990" xr2:uid="{4DADD510-2D59-4293-A4A7-04A2DC508F9A}"/>
  </bookViews>
  <sheets>
    <sheet name="冷凍機(冷凍・冷蔵用)(リファレンス)_記入例" sheetId="13" r:id="rId1"/>
    <sheet name="冷凍機(冷凍・冷蔵用)(リファレンス)_記入用" sheetId="14" r:id="rId2"/>
    <sheet name="冷凍機(冷凍・冷蔵用)(BaU)_記入用" sheetId="15" r:id="rId3"/>
  </sheets>
  <definedNames>
    <definedName name="_xlnm.Print_Area" localSheetId="2">'冷凍機(冷凍・冷蔵用)(BaU)_記入用'!$A$1:$R$53</definedName>
    <definedName name="_xlnm.Print_Area" localSheetId="1">'冷凍機(冷凍・冷蔵用)(リファレンス)_記入用'!$A$1:$R$51</definedName>
    <definedName name="_xlnm.Print_Area" localSheetId="0">'冷凍機(冷凍・冷蔵用)(リファレンス)_記入例'!$A$1:$R$51</definedName>
    <definedName name="_xlnm.Print_Titles" localSheetId="2">'冷凍機(冷凍・冷蔵用)(BaU)_記入用'!$2:$2</definedName>
    <definedName name="_xlnm.Print_Titles" localSheetId="1">'冷凍機(冷凍・冷蔵用)(リファレンス)_記入用'!$2:$2</definedName>
    <definedName name="_xlnm.Print_Titles" localSheetId="0">'冷凍機(冷凍・冷蔵用)(リファレンス)_記入例'!$2:$2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29" i="13" l="1"/>
  <c r="Q29" i="14"/>
  <c r="Q25" i="15"/>
  <c r="Q42" i="15" s="1"/>
  <c r="Q40" i="15" s="1"/>
  <c r="Q15" i="15" s="1"/>
  <c r="Q40" i="13"/>
  <c r="Q23" i="13"/>
  <c r="Q31" i="15" l="1"/>
  <c r="Q30" i="15" s="1"/>
  <c r="Q14" i="15"/>
  <c r="Q12" i="15"/>
  <c r="Q50" i="15" s="1"/>
  <c r="Q38" i="13"/>
  <c r="Q40" i="14"/>
  <c r="Q38" i="14" s="1"/>
  <c r="Q28" i="14"/>
  <c r="Q23" i="14"/>
  <c r="Q28" i="13"/>
  <c r="Q12" i="14" l="1"/>
  <c r="Q13" i="14"/>
  <c r="Q10" i="14" l="1"/>
  <c r="Q48" i="14" s="1"/>
  <c r="Q13" i="13"/>
  <c r="Q10" i="13" l="1"/>
  <c r="Q48" i="13" s="1"/>
  <c r="Q12" i="13"/>
</calcChain>
</file>

<file path=xl/sharedStrings.xml><?xml version="1.0" encoding="utf-8"?>
<sst xmlns="http://schemas.openxmlformats.org/spreadsheetml/2006/main" count="221" uniqueCount="76">
  <si>
    <t>CO2排出削減量</t>
    <rPh sb="3" eb="5">
      <t>ハイシュツ</t>
    </rPh>
    <rPh sb="5" eb="7">
      <t>サクゲン</t>
    </rPh>
    <rPh sb="7" eb="8">
      <t>リョウ</t>
    </rPh>
    <phoneticPr fontId="1"/>
  </si>
  <si>
    <t>ton-CO2/年</t>
    <rPh sb="8" eb="9">
      <t>ネン</t>
    </rPh>
    <phoneticPr fontId="1"/>
  </si>
  <si>
    <t>Q</t>
    <phoneticPr fontId="1"/>
  </si>
  <si>
    <t>Q=Ry-Py</t>
    <phoneticPr fontId="1"/>
  </si>
  <si>
    <t>Ry</t>
    <phoneticPr fontId="1"/>
  </si>
  <si>
    <t>リファレンスCO2排出量</t>
    <rPh sb="9" eb="11">
      <t>ハイシュツ</t>
    </rPh>
    <rPh sb="11" eb="12">
      <t>リョウ</t>
    </rPh>
    <phoneticPr fontId="1"/>
  </si>
  <si>
    <t>Py</t>
    <phoneticPr fontId="1"/>
  </si>
  <si>
    <t>プロジェクトCO2排出量</t>
    <rPh sb="9" eb="11">
      <t>ハイシュツ</t>
    </rPh>
    <rPh sb="11" eb="12">
      <t>リョウ</t>
    </rPh>
    <phoneticPr fontId="1"/>
  </si>
  <si>
    <t>●リファレンスＣＯ２排出量の計算</t>
    <rPh sb="10" eb="12">
      <t>ハイシュツ</t>
    </rPh>
    <rPh sb="12" eb="13">
      <t>リョウ</t>
    </rPh>
    <rPh sb="14" eb="16">
      <t>ケイサン</t>
    </rPh>
    <phoneticPr fontId="1"/>
  </si>
  <si>
    <t>グリッド電力のCO2排出係数</t>
    <rPh sb="4" eb="6">
      <t>デンリョク</t>
    </rPh>
    <rPh sb="10" eb="12">
      <t>ハイシュツ</t>
    </rPh>
    <rPh sb="12" eb="14">
      <t>ケイスウ</t>
    </rPh>
    <phoneticPr fontId="1"/>
  </si>
  <si>
    <t>ton-CO2/MWｈ</t>
    <phoneticPr fontId="1"/>
  </si>
  <si>
    <t>●プロジェクトＣＯ２排出量の計算</t>
    <rPh sb="10" eb="12">
      <t>ハイシュツ</t>
    </rPh>
    <rPh sb="12" eb="13">
      <t>リョウ</t>
    </rPh>
    <rPh sb="14" eb="16">
      <t>ケイサン</t>
    </rPh>
    <phoneticPr fontId="1"/>
  </si>
  <si>
    <t>年間必要冷凍能力</t>
    <rPh sb="0" eb="2">
      <t>ネンカン</t>
    </rPh>
    <rPh sb="2" eb="4">
      <t>ヒツヨウ</t>
    </rPh>
    <rPh sb="4" eb="6">
      <t>レイトウ</t>
    </rPh>
    <rPh sb="6" eb="8">
      <t>ノウリョク</t>
    </rPh>
    <phoneticPr fontId="1"/>
  </si>
  <si>
    <t>MWh/年</t>
    <rPh sb="4" eb="5">
      <t>ネン</t>
    </rPh>
    <phoneticPr fontId="1"/>
  </si>
  <si>
    <t>RQｙ＝時間当たり必要冷凍能力(kWh）×年間稼働時間(h/年)/1000</t>
    <rPh sb="4" eb="6">
      <t>ジカン</t>
    </rPh>
    <rPh sb="6" eb="7">
      <t>ア</t>
    </rPh>
    <rPh sb="9" eb="11">
      <t>ヒツヨウ</t>
    </rPh>
    <rPh sb="11" eb="13">
      <t>レイトウ</t>
    </rPh>
    <rPh sb="13" eb="15">
      <t>ノウリョク</t>
    </rPh>
    <rPh sb="21" eb="23">
      <t>ネンカン</t>
    </rPh>
    <rPh sb="23" eb="25">
      <t>カドウ</t>
    </rPh>
    <rPh sb="25" eb="27">
      <t>ジカン</t>
    </rPh>
    <rPh sb="30" eb="31">
      <t>ネン</t>
    </rPh>
    <phoneticPr fontId="1"/>
  </si>
  <si>
    <t>Rcop</t>
    <phoneticPr fontId="1"/>
  </si>
  <si>
    <t>リファレンス冷凍機のCOP</t>
    <rPh sb="6" eb="9">
      <t>レイトウキ</t>
    </rPh>
    <phoneticPr fontId="1"/>
  </si>
  <si>
    <t>ｇeｆ</t>
    <phoneticPr fontId="1"/>
  </si>
  <si>
    <t>Ｒｙ＝RQeｙ×gef</t>
    <phoneticPr fontId="1"/>
  </si>
  <si>
    <t>RQey</t>
    <phoneticPr fontId="1"/>
  </si>
  <si>
    <t>リファレンスの場合の年間消費電力量</t>
    <rPh sb="7" eb="9">
      <t>バアイ</t>
    </rPh>
    <rPh sb="10" eb="12">
      <t>ネンカン</t>
    </rPh>
    <rPh sb="12" eb="14">
      <t>ショウヒ</t>
    </rPh>
    <rPh sb="14" eb="16">
      <t>デンリョク</t>
    </rPh>
    <rPh sb="16" eb="17">
      <t>リョウ</t>
    </rPh>
    <phoneticPr fontId="1"/>
  </si>
  <si>
    <t>PQey</t>
    <phoneticPr fontId="1"/>
  </si>
  <si>
    <t>Pcop</t>
    <phoneticPr fontId="1"/>
  </si>
  <si>
    <t>プロジェクトの場合の年間消費電力量</t>
    <rPh sb="7" eb="9">
      <t>バアイ</t>
    </rPh>
    <rPh sb="10" eb="12">
      <t>ネンカン</t>
    </rPh>
    <rPh sb="12" eb="14">
      <t>ショウヒ</t>
    </rPh>
    <rPh sb="14" eb="16">
      <t>デンリョク</t>
    </rPh>
    <rPh sb="16" eb="17">
      <t>リョウ</t>
    </rPh>
    <phoneticPr fontId="1"/>
  </si>
  <si>
    <t>プロジェクト冷凍機のCOP</t>
    <rPh sb="6" eb="9">
      <t>レイトウキ</t>
    </rPh>
    <phoneticPr fontId="1"/>
  </si>
  <si>
    <t>ＣQｙ</t>
    <phoneticPr fontId="1"/>
  </si>
  <si>
    <t>■導入する設備が同一仕様の場合</t>
    <rPh sb="1" eb="3">
      <t>ドウニュウ</t>
    </rPh>
    <rPh sb="5" eb="7">
      <t>セツビ</t>
    </rPh>
    <rPh sb="8" eb="10">
      <t>ドウイツ</t>
    </rPh>
    <rPh sb="10" eb="12">
      <t>シヨウ</t>
    </rPh>
    <rPh sb="13" eb="15">
      <t>バアイ</t>
    </rPh>
    <phoneticPr fontId="1"/>
  </si>
  <si>
    <t>Qa=</t>
    <phoneticPr fontId="1"/>
  </si>
  <si>
    <t>Q×N</t>
    <phoneticPr fontId="1"/>
  </si>
  <si>
    <t>Qa</t>
    <phoneticPr fontId="1"/>
  </si>
  <si>
    <t>N</t>
    <phoneticPr fontId="1"/>
  </si>
  <si>
    <t>導入台数</t>
    <rPh sb="0" eb="2">
      <t>ドウニュウ</t>
    </rPh>
    <rPh sb="2" eb="4">
      <t>ダイスウ</t>
    </rPh>
    <phoneticPr fontId="1"/>
  </si>
  <si>
    <t>合計CO2排出削減量</t>
    <rPh sb="0" eb="2">
      <t>ゴウケイ</t>
    </rPh>
    <phoneticPr fontId="1"/>
  </si>
  <si>
    <t>事業名</t>
    <rPh sb="0" eb="2">
      <t>ジギョウ</t>
    </rPh>
    <rPh sb="2" eb="3">
      <t>メイ</t>
    </rPh>
    <phoneticPr fontId="4"/>
  </si>
  <si>
    <t>実施サイト</t>
    <rPh sb="0" eb="2">
      <t>ジッシ</t>
    </rPh>
    <phoneticPr fontId="4"/>
  </si>
  <si>
    <t>住所</t>
    <rPh sb="0" eb="2">
      <t>ジュウショ</t>
    </rPh>
    <phoneticPr fontId="4"/>
  </si>
  <si>
    <t>緯度</t>
    <rPh sb="0" eb="2">
      <t>イド</t>
    </rPh>
    <phoneticPr fontId="4"/>
  </si>
  <si>
    <t>経度</t>
    <rPh sb="0" eb="2">
      <t>ケイド</t>
    </rPh>
    <phoneticPr fontId="4"/>
  </si>
  <si>
    <t>負荷の対象</t>
    <rPh sb="0" eb="2">
      <t>フカ</t>
    </rPh>
    <rPh sb="3" eb="5">
      <t>タイショウ</t>
    </rPh>
    <phoneticPr fontId="4"/>
  </si>
  <si>
    <t>出典：</t>
    <rPh sb="0" eb="2">
      <t>シュッテン</t>
    </rPh>
    <phoneticPr fontId="1"/>
  </si>
  <si>
    <t>RQhy</t>
    <phoneticPr fontId="1"/>
  </si>
  <si>
    <t>PQhy</t>
  </si>
  <si>
    <t>記入</t>
    <rPh sb="0" eb="2">
      <t>キニュウ</t>
    </rPh>
    <phoneticPr fontId="4"/>
  </si>
  <si>
    <t>自動計算</t>
    <rPh sb="0" eb="2">
      <t>ジドウ</t>
    </rPh>
    <rPh sb="2" eb="4">
      <t>ケイサン</t>
    </rPh>
    <phoneticPr fontId="4"/>
  </si>
  <si>
    <t>33°26'04.1"S</t>
    <phoneticPr fontId="4"/>
  </si>
  <si>
    <t>70°41'02.7"W</t>
    <phoneticPr fontId="4"/>
  </si>
  <si>
    <t>標高</t>
    <rPh sb="0" eb="2">
      <t>ヒョウコウ</t>
    </rPh>
    <phoneticPr fontId="4"/>
  </si>
  <si>
    <t>ｍ</t>
    <phoneticPr fontId="4"/>
  </si>
  <si>
    <t>Pｙ＝PQeｙ×gef</t>
    <phoneticPr fontId="1"/>
  </si>
  <si>
    <t>※この値を実施計画書に記載</t>
    <phoneticPr fontId="1"/>
  </si>
  <si>
    <t>時間当たり必要冷凍能力</t>
    <phoneticPr fontId="1"/>
  </si>
  <si>
    <t>kWh</t>
    <phoneticPr fontId="1"/>
  </si>
  <si>
    <t>年間稼働時間</t>
    <phoneticPr fontId="1"/>
  </si>
  <si>
    <t>h/年</t>
    <phoneticPr fontId="1"/>
  </si>
  <si>
    <t>冷凍倉庫（-25度）</t>
    <rPh sb="0" eb="2">
      <t>レイトウ</t>
    </rPh>
    <rPh sb="2" eb="4">
      <t>ソウコ</t>
    </rPh>
    <rPh sb="8" eb="9">
      <t>ド</t>
    </rPh>
    <phoneticPr fontId="1"/>
  </si>
  <si>
    <t>リファレンス冷凍機本体以外のシステム補機の年間消費電力量　（内訳：容量と稼働時間を別紙記載のこと）</t>
    <rPh sb="6" eb="8">
      <t>レイトウ</t>
    </rPh>
    <rPh sb="8" eb="9">
      <t>キ</t>
    </rPh>
    <rPh sb="9" eb="11">
      <t>ホンタイ</t>
    </rPh>
    <rPh sb="11" eb="13">
      <t>イガイ</t>
    </rPh>
    <rPh sb="18" eb="19">
      <t>ホ</t>
    </rPh>
    <rPh sb="19" eb="20">
      <t>キ</t>
    </rPh>
    <rPh sb="21" eb="23">
      <t>ネンカン</t>
    </rPh>
    <rPh sb="23" eb="25">
      <t>ショウヒ</t>
    </rPh>
    <rPh sb="25" eb="27">
      <t>デンリョク</t>
    </rPh>
    <rPh sb="27" eb="28">
      <t>リョウ</t>
    </rPh>
    <rPh sb="30" eb="32">
      <t>ウチワケ</t>
    </rPh>
    <rPh sb="33" eb="35">
      <t>ヨウリョウ</t>
    </rPh>
    <rPh sb="36" eb="38">
      <t>カドウ</t>
    </rPh>
    <rPh sb="38" eb="40">
      <t>ジカン</t>
    </rPh>
    <rPh sb="41" eb="43">
      <t>ベッシ</t>
    </rPh>
    <rPh sb="43" eb="45">
      <t>キサイ</t>
    </rPh>
    <phoneticPr fontId="1"/>
  </si>
  <si>
    <t>プロジェクト冷凍機本体以外のシステム補機の年間消費電力量　（内訳：容量と稼働時間を別紙記載のこと）</t>
    <rPh sb="6" eb="8">
      <t>レイトウ</t>
    </rPh>
    <rPh sb="8" eb="9">
      <t>キ</t>
    </rPh>
    <rPh sb="9" eb="11">
      <t>ホンタイ</t>
    </rPh>
    <rPh sb="11" eb="13">
      <t>イガイ</t>
    </rPh>
    <rPh sb="18" eb="19">
      <t>ホ</t>
    </rPh>
    <rPh sb="19" eb="20">
      <t>キ</t>
    </rPh>
    <rPh sb="21" eb="23">
      <t>ネンカン</t>
    </rPh>
    <rPh sb="23" eb="25">
      <t>ショウヒ</t>
    </rPh>
    <rPh sb="25" eb="27">
      <t>デンリョク</t>
    </rPh>
    <rPh sb="27" eb="28">
      <t>リョウ</t>
    </rPh>
    <rPh sb="30" eb="32">
      <t>ウチワケ</t>
    </rPh>
    <rPh sb="33" eb="35">
      <t>ヨウリョウ</t>
    </rPh>
    <rPh sb="36" eb="38">
      <t>カドウ</t>
    </rPh>
    <rPh sb="38" eb="40">
      <t>ジカン</t>
    </rPh>
    <rPh sb="41" eb="43">
      <t>ベッシ</t>
    </rPh>
    <rPh sb="43" eb="45">
      <t>キサイ</t>
    </rPh>
    <phoneticPr fontId="1"/>
  </si>
  <si>
    <t>●必要冷凍能力（冷凍・冷蔵負荷など）の計算</t>
    <rPh sb="1" eb="3">
      <t>ヒツヨウ</t>
    </rPh>
    <rPh sb="3" eb="5">
      <t>レイトウ</t>
    </rPh>
    <rPh sb="5" eb="7">
      <t>ノウリョク</t>
    </rPh>
    <rPh sb="8" eb="10">
      <t>レイトウ</t>
    </rPh>
    <rPh sb="11" eb="13">
      <t>レイゾウ</t>
    </rPh>
    <rPh sb="13" eb="15">
      <t>フカ</t>
    </rPh>
    <rPh sb="19" eb="21">
      <t>ケイサン</t>
    </rPh>
    <phoneticPr fontId="1"/>
  </si>
  <si>
    <t>20XX年度JCM設備補助公募要領</t>
    <phoneticPr fontId="1"/>
  </si>
  <si>
    <t>◎リファレンスからのCO2排出削減量</t>
    <phoneticPr fontId="1"/>
  </si>
  <si>
    <t>◎BaUからのCO2排出削減量</t>
    <phoneticPr fontId="1"/>
  </si>
  <si>
    <t>Q=By-Py</t>
    <phoneticPr fontId="1"/>
  </si>
  <si>
    <t>By</t>
    <phoneticPr fontId="1"/>
  </si>
  <si>
    <t>●BaUのＣＯ２排出量の計算</t>
    <rPh sb="8" eb="10">
      <t>ハイシュツ</t>
    </rPh>
    <rPh sb="10" eb="11">
      <t>リョウ</t>
    </rPh>
    <rPh sb="12" eb="14">
      <t>ケイサン</t>
    </rPh>
    <phoneticPr fontId="1"/>
  </si>
  <si>
    <t>Bｙ＝BQeｙ×gef</t>
    <phoneticPr fontId="1"/>
  </si>
  <si>
    <t>BQey</t>
    <phoneticPr fontId="1"/>
  </si>
  <si>
    <t>BaUの場合の年間消費電力量</t>
    <rPh sb="4" eb="6">
      <t>バアイ</t>
    </rPh>
    <rPh sb="7" eb="9">
      <t>ネンカン</t>
    </rPh>
    <rPh sb="9" eb="11">
      <t>ショウヒ</t>
    </rPh>
    <rPh sb="11" eb="13">
      <t>デンリョク</t>
    </rPh>
    <rPh sb="13" eb="14">
      <t>リョウ</t>
    </rPh>
    <phoneticPr fontId="1"/>
  </si>
  <si>
    <t>Bcop</t>
    <phoneticPr fontId="1"/>
  </si>
  <si>
    <t>BaU冷凍機のCOP</t>
    <rPh sb="3" eb="6">
      <t>レイトウキ</t>
    </rPh>
    <phoneticPr fontId="1"/>
  </si>
  <si>
    <t>BaU冷凍機本体以外のシステム補機の年間消費電力量　（内訳：容量と稼働時間を別紙記載のこと）</t>
    <rPh sb="3" eb="5">
      <t>レイトウ</t>
    </rPh>
    <rPh sb="5" eb="6">
      <t>キ</t>
    </rPh>
    <rPh sb="6" eb="8">
      <t>ホンタイ</t>
    </rPh>
    <rPh sb="8" eb="10">
      <t>イガイ</t>
    </rPh>
    <rPh sb="15" eb="16">
      <t>ホ</t>
    </rPh>
    <rPh sb="16" eb="17">
      <t>キ</t>
    </rPh>
    <rPh sb="18" eb="20">
      <t>ネンカン</t>
    </rPh>
    <rPh sb="20" eb="22">
      <t>ショウヒ</t>
    </rPh>
    <rPh sb="22" eb="24">
      <t>デンリョク</t>
    </rPh>
    <rPh sb="24" eb="25">
      <t>リョウ</t>
    </rPh>
    <rPh sb="27" eb="29">
      <t>ウチワケ</t>
    </rPh>
    <rPh sb="30" eb="32">
      <t>ヨウリョウ</t>
    </rPh>
    <rPh sb="33" eb="35">
      <t>カドウ</t>
    </rPh>
    <rPh sb="35" eb="37">
      <t>ジカン</t>
    </rPh>
    <rPh sb="38" eb="40">
      <t>ベッシ</t>
    </rPh>
    <rPh sb="40" eb="42">
      <t>キサイ</t>
    </rPh>
    <phoneticPr fontId="1"/>
  </si>
  <si>
    <t>BQhy</t>
    <phoneticPr fontId="1"/>
  </si>
  <si>
    <t>BQey=ＣＱy/Bcop+BQhy</t>
    <phoneticPr fontId="1"/>
  </si>
  <si>
    <t>RQey=ＣＱy/Rcop+RQhy</t>
    <phoneticPr fontId="1"/>
  </si>
  <si>
    <r>
      <rPr>
        <b/>
        <sz val="16"/>
        <color rgb="FFFF0000"/>
        <rFont val="ＭＳ Ｐゴシック"/>
        <family val="3"/>
        <charset val="128"/>
        <scheme val="minor"/>
      </rPr>
      <t>R8年度</t>
    </r>
    <r>
      <rPr>
        <b/>
        <sz val="11"/>
        <color theme="1"/>
        <rFont val="ＭＳ Ｐゴシック"/>
        <family val="3"/>
        <charset val="128"/>
        <scheme val="minor"/>
      </rPr>
      <t xml:space="preserve"> JCM設備補助リファレンスからのCO2排出削減量計算（冷凍機（冷凍・冷蔵用））※記入例</t>
    </r>
    <rPh sb="32" eb="35">
      <t>レイトウキ</t>
    </rPh>
    <rPh sb="39" eb="41">
      <t>レイゾウ</t>
    </rPh>
    <rPh sb="41" eb="42">
      <t>ヨウ</t>
    </rPh>
    <rPh sb="45" eb="47">
      <t>キニュウ</t>
    </rPh>
    <rPh sb="47" eb="48">
      <t>レイ</t>
    </rPh>
    <phoneticPr fontId="1"/>
  </si>
  <si>
    <r>
      <rPr>
        <b/>
        <sz val="16"/>
        <color rgb="FFFF0000"/>
        <rFont val="ＭＳ Ｐゴシック"/>
        <family val="3"/>
        <charset val="128"/>
        <scheme val="minor"/>
      </rPr>
      <t>R8年度</t>
    </r>
    <r>
      <rPr>
        <b/>
        <sz val="11"/>
        <color theme="1"/>
        <rFont val="ＭＳ Ｐゴシック"/>
        <family val="3"/>
        <charset val="128"/>
        <scheme val="minor"/>
      </rPr>
      <t xml:space="preserve"> JCM設備補助リファレンスからのCO2排出削減量計算（冷凍機（冷凍・冷蔵用））</t>
    </r>
    <rPh sb="32" eb="35">
      <t>レイトウキ</t>
    </rPh>
    <rPh sb="36" eb="38">
      <t>レイトウ</t>
    </rPh>
    <rPh sb="39" eb="41">
      <t>レイゾウ</t>
    </rPh>
    <rPh sb="41" eb="42">
      <t>ヨウ</t>
    </rPh>
    <phoneticPr fontId="1"/>
  </si>
  <si>
    <r>
      <rPr>
        <b/>
        <sz val="16"/>
        <color rgb="FFFF0000"/>
        <rFont val="ＭＳ Ｐゴシック"/>
        <family val="3"/>
        <charset val="128"/>
        <scheme val="minor"/>
      </rPr>
      <t>R8年度</t>
    </r>
    <r>
      <rPr>
        <b/>
        <sz val="11"/>
        <color theme="1"/>
        <rFont val="ＭＳ Ｐゴシック"/>
        <family val="3"/>
        <charset val="128"/>
        <scheme val="minor"/>
      </rPr>
      <t xml:space="preserve"> JCM設備補助BaUからのCO2排出削減量計算（冷凍機（冷凍・冷蔵用））</t>
    </r>
    <rPh sb="29" eb="32">
      <t>レイトウキ</t>
    </rPh>
    <rPh sb="33" eb="35">
      <t>レイトウ</t>
    </rPh>
    <rPh sb="36" eb="38">
      <t>レイゾウ</t>
    </rPh>
    <rPh sb="38" eb="39">
      <t>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</si>
</sst>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000"/>
    <numFmt numFmtId="178" formatCode="#,##0.000;[Red]\-#,##0.000"/>
  </numFmts>
  <fonts count="14"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0"/>
      <name val="ＭＳ Ｐゴシック"/>
      <family val="3"/>
      <charset val="128"/>
    </font>
    <font>
      <sz val="6"/>
      <name val="ＭＳ Ｐゴシック"/>
      <family val="3"/>
      <charset val="128"/>
    </font>
    <font>
      <sz val="11"/>
      <color theme="1"/>
      <name val="ＭＳ Ｐゴシック"/>
      <family val="2"/>
      <charset val="128"/>
      <scheme val="minor"/>
    </font>
    <font>
      <sz val="11"/>
      <color theme="1"/>
      <name val="ＭＳ Ｐゴシック"/>
      <family val="3"/>
      <charset val="128"/>
      <scheme val="minor"/>
    </font>
    <font>
      <b/>
      <sz val="11"/>
      <color theme="1"/>
      <name val="ＭＳ Ｐゴシック"/>
      <family val="3"/>
      <charset val="128"/>
      <scheme val="minor"/>
    </font>
    <font>
      <sz val="10"/>
      <color theme="1"/>
      <name val="ＭＳ Ｐゴシック"/>
      <family val="3"/>
      <charset val="128"/>
      <scheme val="minor"/>
    </font>
    <font>
      <b/>
      <sz val="10"/>
      <color theme="1"/>
      <name val="ＭＳ Ｐゴシック"/>
      <family val="3"/>
      <charset val="128"/>
      <scheme val="minor"/>
    </font>
    <font>
      <sz val="10"/>
      <name val="ＭＳ Ｐゴシック"/>
      <family val="3"/>
      <charset val="128"/>
      <scheme val="minor"/>
    </font>
    <font>
      <sz val="10"/>
      <color rgb="FFFF0000"/>
      <name val="ＭＳ Ｐゴシック"/>
      <family val="3"/>
      <charset val="128"/>
      <scheme val="minor"/>
    </font>
    <font>
      <sz val="9"/>
      <color rgb="FFFF0000"/>
      <name val="ＭＳ Ｐゴシック"/>
      <family val="3"/>
      <charset val="128"/>
      <scheme val="minor"/>
    </font>
    <font>
      <b/>
      <sz val="16"/>
      <color rgb="FFFF0000"/>
      <name val="ＭＳ Ｐゴシック"/>
      <family val="3"/>
      <charset val="128"/>
      <scheme val="minor"/>
    </font>
  </fonts>
  <fills count="4">
    <fill>
      <patternFill patternType="none"/>
    </fill>
    <fill>
      <patternFill patternType="gray125"/>
    </fill>
    <fill>
      <patternFill patternType="solid">
        <fgColor rgb="FFFFFF00"/>
        <bgColor indexed="64"/>
      </patternFill>
    </fill>
    <fill>
      <patternFill patternType="solid">
        <fgColor rgb="FFCCFFFF"/>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3">
    <xf numFmtId="0" fontId="0" fillId="0" borderId="0">
      <alignment vertical="center"/>
    </xf>
    <xf numFmtId="0" fontId="2" fillId="0" borderId="0">
      <alignment vertical="center"/>
    </xf>
    <xf numFmtId="38" fontId="5" fillId="0" borderId="0" applyFont="0" applyFill="0" applyBorder="0" applyAlignment="0" applyProtection="0">
      <alignment vertical="center"/>
    </xf>
  </cellStyleXfs>
  <cellXfs count="46">
    <xf numFmtId="0" fontId="0" fillId="0" borderId="0" xfId="0">
      <alignment vertical="center"/>
    </xf>
    <xf numFmtId="0" fontId="7" fillId="0" borderId="0" xfId="0" applyFont="1" applyProtection="1">
      <alignment vertical="center"/>
      <protection locked="0"/>
    </xf>
    <xf numFmtId="0" fontId="6" fillId="0" borderId="0" xfId="0" applyFont="1" applyProtection="1">
      <alignment vertical="center"/>
      <protection locked="0"/>
    </xf>
    <xf numFmtId="0" fontId="3" fillId="0" borderId="1" xfId="0" applyFont="1" applyBorder="1" applyAlignment="1" applyProtection="1">
      <alignment horizontal="left" vertical="center"/>
      <protection locked="0"/>
    </xf>
    <xf numFmtId="0" fontId="3" fillId="2" borderId="1" xfId="0" applyFont="1" applyFill="1" applyBorder="1" applyAlignment="1" applyProtection="1">
      <alignment vertical="center" wrapText="1"/>
      <protection locked="0"/>
    </xf>
    <xf numFmtId="0" fontId="8" fillId="0" borderId="1" xfId="0" applyFont="1" applyBorder="1" applyAlignment="1" applyProtection="1">
      <alignment vertical="center" wrapText="1"/>
      <protection locked="0"/>
    </xf>
    <xf numFmtId="0" fontId="3" fillId="2" borderId="1" xfId="0" applyFont="1" applyFill="1" applyBorder="1" applyAlignment="1" applyProtection="1">
      <alignment horizontal="center" vertical="center"/>
      <protection locked="0"/>
    </xf>
    <xf numFmtId="0" fontId="3" fillId="0" borderId="1" xfId="0" applyFont="1" applyBorder="1" applyProtection="1">
      <alignment vertical="center"/>
      <protection locked="0"/>
    </xf>
    <xf numFmtId="0" fontId="3" fillId="0" borderId="1" xfId="0" applyFont="1" applyBorder="1" applyAlignment="1" applyProtection="1">
      <alignment horizontal="left" vertical="center" wrapText="1"/>
      <protection locked="0"/>
    </xf>
    <xf numFmtId="0" fontId="3" fillId="0" borderId="1" xfId="0" applyFont="1" applyBorder="1" applyAlignment="1" applyProtection="1">
      <alignment horizontal="left" vertical="center"/>
      <protection locked="0"/>
    </xf>
    <xf numFmtId="0" fontId="3" fillId="0" borderId="1" xfId="0" applyFont="1" applyBorder="1" applyAlignment="1" applyProtection="1">
      <alignment vertical="center" shrinkToFit="1"/>
      <protection locked="0"/>
    </xf>
    <xf numFmtId="0" fontId="3" fillId="2" borderId="2" xfId="0" applyFont="1" applyFill="1" applyBorder="1" applyAlignment="1" applyProtection="1">
      <alignment horizontal="center" vertical="center" shrinkToFit="1"/>
      <protection locked="0"/>
    </xf>
    <xf numFmtId="0" fontId="3" fillId="2" borderId="3" xfId="0" applyFont="1" applyFill="1" applyBorder="1" applyAlignment="1" applyProtection="1">
      <alignment horizontal="center" vertical="center" shrinkToFit="1"/>
      <protection locked="0"/>
    </xf>
    <xf numFmtId="0" fontId="3" fillId="2" borderId="4" xfId="0" applyFont="1" applyFill="1" applyBorder="1" applyAlignment="1" applyProtection="1">
      <alignment horizontal="center" vertical="center" shrinkToFit="1"/>
      <protection locked="0"/>
    </xf>
    <xf numFmtId="0" fontId="3" fillId="0" borderId="1" xfId="0" applyFont="1" applyBorder="1" applyAlignment="1" applyProtection="1">
      <alignment horizontal="center" vertical="center"/>
      <protection locked="0"/>
    </xf>
    <xf numFmtId="0" fontId="3" fillId="2" borderId="2" xfId="0" applyFont="1" applyFill="1" applyBorder="1" applyAlignment="1" applyProtection="1">
      <alignment horizontal="center" vertical="center" shrinkToFit="1"/>
      <protection locked="0"/>
    </xf>
    <xf numFmtId="0" fontId="8" fillId="2" borderId="4" xfId="0" applyFont="1" applyFill="1" applyBorder="1" applyAlignment="1" applyProtection="1">
      <alignment horizontal="center" vertical="center" shrinkToFit="1"/>
      <protection locked="0"/>
    </xf>
    <xf numFmtId="0" fontId="3" fillId="0" borderId="1" xfId="1" applyFont="1" applyBorder="1" applyAlignment="1" applyProtection="1">
      <alignment horizontal="left" vertical="center" wrapText="1"/>
      <protection locked="0"/>
    </xf>
    <xf numFmtId="0" fontId="3" fillId="2" borderId="1" xfId="1" applyFont="1" applyFill="1" applyBorder="1" applyAlignment="1" applyProtection="1">
      <alignment horizontal="left" vertical="center" wrapText="1"/>
      <protection locked="0"/>
    </xf>
    <xf numFmtId="0" fontId="8" fillId="2" borderId="1" xfId="0" applyFont="1" applyFill="1" applyBorder="1" applyAlignment="1" applyProtection="1">
      <alignment horizontal="left" vertical="center" wrapText="1"/>
      <protection locked="0"/>
    </xf>
    <xf numFmtId="0" fontId="9" fillId="0" borderId="0" xfId="0" applyFont="1" applyAlignment="1" applyProtection="1">
      <alignment horizontal="left" vertical="center"/>
      <protection locked="0"/>
    </xf>
    <xf numFmtId="0" fontId="8" fillId="0" borderId="0" xfId="0" applyFont="1" applyProtection="1">
      <alignment vertical="center"/>
      <protection locked="0"/>
    </xf>
    <xf numFmtId="0" fontId="8" fillId="0" borderId="0" xfId="0" applyFont="1" applyAlignment="1" applyProtection="1">
      <alignment horizontal="right" vertical="center"/>
      <protection locked="0"/>
    </xf>
    <xf numFmtId="177" fontId="8" fillId="0" borderId="0" xfId="0" applyNumberFormat="1" applyFont="1" applyProtection="1">
      <alignment vertical="center"/>
      <protection locked="0"/>
    </xf>
    <xf numFmtId="0" fontId="8" fillId="0" borderId="0" xfId="0" applyFont="1" applyAlignment="1" applyProtection="1">
      <alignment horizontal="left" vertical="center"/>
      <protection locked="0"/>
    </xf>
    <xf numFmtId="38" fontId="8" fillId="0" borderId="0" xfId="2" applyFont="1" applyProtection="1">
      <alignment vertical="center"/>
      <protection locked="0"/>
    </xf>
    <xf numFmtId="0" fontId="11" fillId="0" borderId="0" xfId="0" applyFont="1" applyProtection="1">
      <alignment vertical="center"/>
      <protection locked="0"/>
    </xf>
    <xf numFmtId="38" fontId="8" fillId="2" borderId="1" xfId="2" applyFont="1" applyFill="1" applyBorder="1" applyProtection="1">
      <alignment vertical="center"/>
      <protection locked="0"/>
    </xf>
    <xf numFmtId="176" fontId="8" fillId="0" borderId="0" xfId="0" applyNumberFormat="1" applyFont="1" applyAlignment="1" applyProtection="1">
      <alignment horizontal="right" vertical="center"/>
      <protection locked="0"/>
    </xf>
    <xf numFmtId="40" fontId="8" fillId="2" borderId="1" xfId="2" applyNumberFormat="1" applyFont="1" applyFill="1" applyBorder="1" applyProtection="1">
      <alignment vertical="center"/>
      <protection locked="0"/>
    </xf>
    <xf numFmtId="0" fontId="10" fillId="0" borderId="0" xfId="0" applyFont="1" applyProtection="1">
      <alignment vertical="center"/>
      <protection locked="0"/>
    </xf>
    <xf numFmtId="0" fontId="0" fillId="0" borderId="0" xfId="0" applyProtection="1">
      <alignment vertical="center"/>
      <protection locked="0"/>
    </xf>
    <xf numFmtId="176" fontId="0" fillId="2" borderId="1" xfId="0" applyNumberFormat="1" applyFill="1" applyBorder="1" applyProtection="1">
      <alignment vertical="center"/>
      <protection locked="0"/>
    </xf>
    <xf numFmtId="178" fontId="8" fillId="2" borderId="1" xfId="2" applyNumberFormat="1" applyFont="1" applyFill="1" applyBorder="1" applyProtection="1">
      <alignment vertical="center"/>
      <protection locked="0"/>
    </xf>
    <xf numFmtId="0" fontId="8" fillId="2" borderId="2" xfId="0" applyFont="1" applyFill="1" applyBorder="1" applyAlignment="1" applyProtection="1">
      <alignment horizontal="left" vertical="center" shrinkToFit="1"/>
      <protection locked="0"/>
    </xf>
    <xf numFmtId="0" fontId="8" fillId="0" borderId="3" xfId="0" applyFont="1" applyBorder="1" applyAlignment="1" applyProtection="1">
      <alignment horizontal="left" vertical="center" shrinkToFit="1"/>
      <protection locked="0"/>
    </xf>
    <xf numFmtId="0" fontId="8" fillId="0" borderId="4" xfId="0" applyFont="1" applyBorder="1" applyAlignment="1" applyProtection="1">
      <alignment horizontal="left" vertical="center" shrinkToFit="1"/>
      <protection locked="0"/>
    </xf>
    <xf numFmtId="0" fontId="0" fillId="0" borderId="0" xfId="0" applyAlignment="1" applyProtection="1">
      <alignment horizontal="right" vertical="center"/>
      <protection locked="0"/>
    </xf>
    <xf numFmtId="0" fontId="12" fillId="0" borderId="0" xfId="0" applyFont="1" applyAlignment="1" applyProtection="1">
      <alignment horizontal="right" vertical="center"/>
      <protection locked="0"/>
    </xf>
    <xf numFmtId="0" fontId="3" fillId="0" borderId="0" xfId="1" applyFont="1" applyProtection="1">
      <alignment vertical="center"/>
      <protection locked="0"/>
    </xf>
    <xf numFmtId="0" fontId="7" fillId="0" borderId="0" xfId="0" applyFont="1" applyProtection="1">
      <alignment vertical="center"/>
    </xf>
    <xf numFmtId="0" fontId="6" fillId="0" borderId="0" xfId="0" applyFont="1" applyProtection="1">
      <alignment vertical="center"/>
    </xf>
    <xf numFmtId="0" fontId="3" fillId="3" borderId="1" xfId="0" applyFont="1" applyFill="1" applyBorder="1" applyAlignment="1" applyProtection="1">
      <alignment horizontal="center" vertical="center"/>
    </xf>
    <xf numFmtId="38" fontId="10" fillId="3" borderId="1" xfId="2" applyFont="1" applyFill="1" applyBorder="1" applyProtection="1">
      <alignment vertical="center"/>
    </xf>
    <xf numFmtId="38" fontId="8" fillId="3" borderId="1" xfId="2" applyFont="1" applyFill="1" applyBorder="1" applyProtection="1">
      <alignment vertical="center"/>
    </xf>
    <xf numFmtId="0" fontId="0" fillId="3" borderId="1" xfId="0" applyFill="1" applyBorder="1" applyProtection="1">
      <alignment vertical="center"/>
    </xf>
  </cellXfs>
  <cellStyles count="3">
    <cellStyle name="桁区切り" xfId="2" builtinId="6"/>
    <cellStyle name="標準" xfId="0" builtinId="0"/>
    <cellStyle name="標準 2" xfId="1" xr:uid="{00000000-0005-0000-0000-000001000000}"/>
  </cellStyles>
  <dxfs count="0"/>
  <tableStyles count="0" defaultTableStyle="TableStyleMedium2" defaultPivotStyle="PivotStyleLight16"/>
  <colors>
    <mruColors>
      <color rgb="FF99FF99"/>
      <color rgb="FFFFFF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25101</xdr:colOff>
      <xdr:row>15</xdr:row>
      <xdr:rowOff>102795</xdr:rowOff>
    </xdr:from>
    <xdr:to>
      <xdr:col>15</xdr:col>
      <xdr:colOff>376518</xdr:colOff>
      <xdr:row>20</xdr:row>
      <xdr:rowOff>100853</xdr:rowOff>
    </xdr:to>
    <xdr:sp macro="" textlink="">
      <xdr:nvSpPr>
        <xdr:cNvPr id="2" name="テキスト ボックス 1">
          <a:extLst>
            <a:ext uri="{FF2B5EF4-FFF2-40B4-BE49-F238E27FC236}">
              <a16:creationId xmlns:a16="http://schemas.microsoft.com/office/drawing/2014/main" id="{BE202917-6833-4C8B-89F1-0FF279992AB4}"/>
            </a:ext>
          </a:extLst>
        </xdr:cNvPr>
        <xdr:cNvSpPr txBox="1"/>
      </xdr:nvSpPr>
      <xdr:spPr>
        <a:xfrm>
          <a:off x="249219" y="2456030"/>
          <a:ext cx="9674711" cy="782470"/>
        </a:xfrm>
        <a:prstGeom prst="rect">
          <a:avLst/>
        </a:prstGeom>
        <a:no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t>※</a:t>
          </a:r>
          <a:r>
            <a:rPr kumimoji="1" lang="ja-JP" altLang="en-US" sz="1000"/>
            <a:t>いろいろなケースが考えられるので、時間当たり負荷の説明を別紙記入のこと</a:t>
          </a:r>
          <a:endParaRPr kumimoji="1" lang="en-US" altLang="ja-JP" sz="1000"/>
        </a:p>
        <a:p>
          <a:r>
            <a:rPr kumimoji="1" lang="en-US" altLang="ja-JP"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システム補機として、倉庫内（室内）機、冷却塔、冷却水ポンプ、</a:t>
          </a:r>
          <a:r>
            <a:rPr kumimoji="1" lang="en-US" altLang="ja-JP" sz="1000">
              <a:solidFill>
                <a:schemeClr val="dk1"/>
              </a:solidFill>
              <a:effectLst/>
              <a:latin typeface="+mn-lt"/>
              <a:ea typeface="+mn-ea"/>
              <a:cs typeface="+mn-cs"/>
            </a:rPr>
            <a:t>2</a:t>
          </a:r>
          <a:r>
            <a:rPr kumimoji="1" lang="ja-JP" altLang="ja-JP" sz="1000">
              <a:solidFill>
                <a:schemeClr val="dk1"/>
              </a:solidFill>
              <a:effectLst/>
              <a:latin typeface="+mn-lt"/>
              <a:ea typeface="+mn-ea"/>
              <a:cs typeface="+mn-cs"/>
            </a:rPr>
            <a:t>次冷媒ポンプ、デフロスト機器などがあるが、プロジェクトとしてリファレンスより消費電力が小さくなるのであれば、保守的に考え補機の消費電力は無視して可である。</a:t>
          </a:r>
          <a:endParaRPr kumimoji="1" lang="en-US" altLang="ja-JP" sz="10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a:solidFill>
                <a:schemeClr val="dk1"/>
              </a:solidFill>
              <a:effectLst/>
              <a:latin typeface="+mn-lt"/>
              <a:ea typeface="+mn-ea"/>
              <a:cs typeface="+mn-cs"/>
            </a:rPr>
            <a:t>※</a:t>
          </a:r>
          <a:r>
            <a:rPr kumimoji="1" lang="ja-JP" altLang="en-US" sz="1000">
              <a:solidFill>
                <a:schemeClr val="dk1"/>
              </a:solidFill>
              <a:effectLst/>
              <a:latin typeface="+mn-lt"/>
              <a:ea typeface="+mn-ea"/>
              <a:cs typeface="+mn-cs"/>
            </a:rPr>
            <a:t>可能な限り計算過程を説明し根拠を示すこと。</a:t>
          </a:r>
          <a:endParaRPr lang="ja-JP" altLang="ja-JP" sz="1000">
            <a:effectLst/>
          </a:endParaRPr>
        </a:p>
        <a:p>
          <a:endParaRPr kumimoji="1" lang="ja-JP" altLang="en-US" sz="1000"/>
        </a:p>
      </xdr:txBody>
    </xdr:sp>
    <xdr:clientData/>
  </xdr:twoCellAnchor>
  <xdr:twoCellAnchor>
    <xdr:from>
      <xdr:col>4</xdr:col>
      <xdr:colOff>573741</xdr:colOff>
      <xdr:row>45</xdr:row>
      <xdr:rowOff>161364</xdr:rowOff>
    </xdr:from>
    <xdr:to>
      <xdr:col>11</xdr:col>
      <xdr:colOff>546847</xdr:colOff>
      <xdr:row>47</xdr:row>
      <xdr:rowOff>35858</xdr:rowOff>
    </xdr:to>
    <xdr:sp macro="" textlink="">
      <xdr:nvSpPr>
        <xdr:cNvPr id="5" name="テキスト ボックス 4">
          <a:extLst>
            <a:ext uri="{FF2B5EF4-FFF2-40B4-BE49-F238E27FC236}">
              <a16:creationId xmlns:a16="http://schemas.microsoft.com/office/drawing/2014/main" id="{DFDBA3D9-02EE-4175-B03A-976E163CC45E}"/>
            </a:ext>
          </a:extLst>
        </xdr:cNvPr>
        <xdr:cNvSpPr txBox="1"/>
      </xdr:nvSpPr>
      <xdr:spPr>
        <a:xfrm>
          <a:off x="2393576" y="7996517"/>
          <a:ext cx="4240306" cy="215153"/>
        </a:xfrm>
        <a:prstGeom prst="rect">
          <a:avLst/>
        </a:prstGeom>
        <a:no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t>※</a:t>
          </a:r>
          <a:r>
            <a:rPr kumimoji="1" lang="ja-JP" altLang="en-US" sz="1000"/>
            <a:t>導入する設備の仕様が同一仕様でない場合、別々に算出し合計すること</a:t>
          </a:r>
        </a:p>
      </xdr:txBody>
    </xdr:sp>
    <xdr:clientData/>
  </xdr:twoCellAnchor>
  <xdr:twoCellAnchor>
    <xdr:from>
      <xdr:col>7</xdr:col>
      <xdr:colOff>19050</xdr:colOff>
      <xdr:row>8</xdr:row>
      <xdr:rowOff>19050</xdr:rowOff>
    </xdr:from>
    <xdr:to>
      <xdr:col>14</xdr:col>
      <xdr:colOff>457203</xdr:colOff>
      <xdr:row>11</xdr:row>
      <xdr:rowOff>73024</xdr:rowOff>
    </xdr:to>
    <xdr:sp macro="" textlink="">
      <xdr:nvSpPr>
        <xdr:cNvPr id="3" name="正方形/長方形 2">
          <a:extLst>
            <a:ext uri="{FF2B5EF4-FFF2-40B4-BE49-F238E27FC236}">
              <a16:creationId xmlns:a16="http://schemas.microsoft.com/office/drawing/2014/main" id="{55BFB6A3-AA14-4C75-A6DB-C5B1EC5BBE40}"/>
            </a:ext>
          </a:extLst>
        </xdr:cNvPr>
        <xdr:cNvSpPr/>
      </xdr:nvSpPr>
      <xdr:spPr>
        <a:xfrm>
          <a:off x="4114800" y="1381125"/>
          <a:ext cx="5238753" cy="539749"/>
        </a:xfrm>
        <a:prstGeom prst="rect">
          <a:avLst/>
        </a:prstGeom>
        <a:solidFill>
          <a:srgbClr val="70AD47">
            <a:lumMod val="40000"/>
            <a:lumOff val="6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”リファレンスからの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排出量削減量＞</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BaU</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排出削減量”　</a:t>
          </a:r>
          <a:endPar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の場合は適切ではないため見直しを行うこと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25101</xdr:colOff>
      <xdr:row>15</xdr:row>
      <xdr:rowOff>102795</xdr:rowOff>
    </xdr:from>
    <xdr:to>
      <xdr:col>15</xdr:col>
      <xdr:colOff>376518</xdr:colOff>
      <xdr:row>20</xdr:row>
      <xdr:rowOff>134471</xdr:rowOff>
    </xdr:to>
    <xdr:sp macro="" textlink="">
      <xdr:nvSpPr>
        <xdr:cNvPr id="2" name="テキスト ボックス 1">
          <a:extLst>
            <a:ext uri="{FF2B5EF4-FFF2-40B4-BE49-F238E27FC236}">
              <a16:creationId xmlns:a16="http://schemas.microsoft.com/office/drawing/2014/main" id="{6A4A4BAD-3325-4FF7-AE0E-BBFC193DBE1E}"/>
            </a:ext>
          </a:extLst>
        </xdr:cNvPr>
        <xdr:cNvSpPr txBox="1"/>
      </xdr:nvSpPr>
      <xdr:spPr>
        <a:xfrm>
          <a:off x="249219" y="2456030"/>
          <a:ext cx="9674711" cy="816088"/>
        </a:xfrm>
        <a:prstGeom prst="rect">
          <a:avLst/>
        </a:prstGeom>
        <a:no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t>※</a:t>
          </a:r>
          <a:r>
            <a:rPr kumimoji="1" lang="ja-JP" altLang="en-US" sz="1000"/>
            <a:t>いろいろなケースが考えられるので、時間当たり負荷の説明を別紙記入のこと</a:t>
          </a:r>
          <a:endParaRPr kumimoji="1" lang="en-US" altLang="ja-JP" sz="1000"/>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システム補機として、倉庫内（室内）機、冷却塔、冷却水ポンプ、</a:t>
          </a:r>
          <a:r>
            <a:rPr kumimoji="1" lang="en-US" altLang="ja-JP" sz="1000">
              <a:solidFill>
                <a:schemeClr val="dk1"/>
              </a:solidFill>
              <a:effectLst/>
              <a:latin typeface="+mn-lt"/>
              <a:ea typeface="+mn-ea"/>
              <a:cs typeface="+mn-cs"/>
            </a:rPr>
            <a:t>2</a:t>
          </a:r>
          <a:r>
            <a:rPr kumimoji="1" lang="ja-JP" altLang="ja-JP" sz="1000">
              <a:solidFill>
                <a:schemeClr val="dk1"/>
              </a:solidFill>
              <a:effectLst/>
              <a:latin typeface="+mn-lt"/>
              <a:ea typeface="+mn-ea"/>
              <a:cs typeface="+mn-cs"/>
            </a:rPr>
            <a:t>次冷媒ポンプ、デフロスト機器などがあるが、プロジェクトとしてリファレンスより消費電力が小さくなるのであれば、保守的に考え補機の消費電力は無視して可である。</a:t>
          </a:r>
          <a:endParaRPr kumimoji="1" lang="en-US" altLang="ja-JP" sz="10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a:solidFill>
                <a:schemeClr val="dk1"/>
              </a:solidFill>
              <a:effectLst/>
              <a:latin typeface="+mn-lt"/>
              <a:ea typeface="+mn-ea"/>
              <a:cs typeface="+mn-cs"/>
            </a:rPr>
            <a:t>※</a:t>
          </a:r>
          <a:r>
            <a:rPr kumimoji="1" lang="ja-JP" altLang="en-US" sz="1000">
              <a:solidFill>
                <a:schemeClr val="dk1"/>
              </a:solidFill>
              <a:effectLst/>
              <a:latin typeface="+mn-lt"/>
              <a:ea typeface="+mn-ea"/>
              <a:cs typeface="+mn-cs"/>
            </a:rPr>
            <a:t>可能な限り計算過程を説明し根拠を示すこと。</a:t>
          </a:r>
          <a:endParaRPr lang="ja-JP" altLang="ja-JP" sz="1000">
            <a:effectLst/>
          </a:endParaRPr>
        </a:p>
        <a:p>
          <a:endParaRPr kumimoji="1" lang="ja-JP" altLang="en-US" sz="1000"/>
        </a:p>
      </xdr:txBody>
    </xdr:sp>
    <xdr:clientData/>
  </xdr:twoCellAnchor>
  <xdr:twoCellAnchor>
    <xdr:from>
      <xdr:col>4</xdr:col>
      <xdr:colOff>573741</xdr:colOff>
      <xdr:row>45</xdr:row>
      <xdr:rowOff>161365</xdr:rowOff>
    </xdr:from>
    <xdr:to>
      <xdr:col>11</xdr:col>
      <xdr:colOff>546847</xdr:colOff>
      <xdr:row>47</xdr:row>
      <xdr:rowOff>35859</xdr:rowOff>
    </xdr:to>
    <xdr:sp macro="" textlink="">
      <xdr:nvSpPr>
        <xdr:cNvPr id="3" name="テキスト ボックス 2">
          <a:extLst>
            <a:ext uri="{FF2B5EF4-FFF2-40B4-BE49-F238E27FC236}">
              <a16:creationId xmlns:a16="http://schemas.microsoft.com/office/drawing/2014/main" id="{D082FA06-5B74-4956-9695-3DE6E84FC73B}"/>
            </a:ext>
          </a:extLst>
        </xdr:cNvPr>
        <xdr:cNvSpPr txBox="1"/>
      </xdr:nvSpPr>
      <xdr:spPr>
        <a:xfrm>
          <a:off x="2393576" y="7996518"/>
          <a:ext cx="4240306" cy="215153"/>
        </a:xfrm>
        <a:prstGeom prst="rect">
          <a:avLst/>
        </a:prstGeom>
        <a:no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t>※</a:t>
          </a:r>
          <a:r>
            <a:rPr kumimoji="1" lang="ja-JP" altLang="en-US" sz="1000"/>
            <a:t>導入する設備の仕様が同一仕様でない場合、別々に算出し合計すること</a:t>
          </a:r>
        </a:p>
      </xdr:txBody>
    </xdr:sp>
    <xdr:clientData/>
  </xdr:twoCellAnchor>
  <xdr:twoCellAnchor>
    <xdr:from>
      <xdr:col>7</xdr:col>
      <xdr:colOff>9525</xdr:colOff>
      <xdr:row>8</xdr:row>
      <xdr:rowOff>47625</xdr:rowOff>
    </xdr:from>
    <xdr:to>
      <xdr:col>14</xdr:col>
      <xdr:colOff>447678</xdr:colOff>
      <xdr:row>11</xdr:row>
      <xdr:rowOff>101599</xdr:rowOff>
    </xdr:to>
    <xdr:sp macro="" textlink="">
      <xdr:nvSpPr>
        <xdr:cNvPr id="4" name="正方形/長方形 3">
          <a:extLst>
            <a:ext uri="{FF2B5EF4-FFF2-40B4-BE49-F238E27FC236}">
              <a16:creationId xmlns:a16="http://schemas.microsoft.com/office/drawing/2014/main" id="{B9B526E6-FE59-4465-AC62-AA362A7D728E}"/>
            </a:ext>
          </a:extLst>
        </xdr:cNvPr>
        <xdr:cNvSpPr/>
      </xdr:nvSpPr>
      <xdr:spPr>
        <a:xfrm>
          <a:off x="4105275" y="1428750"/>
          <a:ext cx="5238753" cy="539749"/>
        </a:xfrm>
        <a:prstGeom prst="rect">
          <a:avLst/>
        </a:prstGeom>
        <a:solidFill>
          <a:srgbClr val="70AD47">
            <a:lumMod val="40000"/>
            <a:lumOff val="6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”リファレンスからの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排出量削減量＞</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BaU</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排出削減量”　</a:t>
          </a:r>
          <a:endPar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の場合は適切ではないため見直しを行うこと</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25101</xdr:colOff>
      <xdr:row>17</xdr:row>
      <xdr:rowOff>102795</xdr:rowOff>
    </xdr:from>
    <xdr:to>
      <xdr:col>15</xdr:col>
      <xdr:colOff>376518</xdr:colOff>
      <xdr:row>22</xdr:row>
      <xdr:rowOff>134471</xdr:rowOff>
    </xdr:to>
    <xdr:sp macro="" textlink="">
      <xdr:nvSpPr>
        <xdr:cNvPr id="2" name="テキスト ボックス 1">
          <a:extLst>
            <a:ext uri="{FF2B5EF4-FFF2-40B4-BE49-F238E27FC236}">
              <a16:creationId xmlns:a16="http://schemas.microsoft.com/office/drawing/2014/main" id="{B497E5BF-219C-4282-910A-934994589378}"/>
            </a:ext>
          </a:extLst>
        </xdr:cNvPr>
        <xdr:cNvSpPr txBox="1"/>
      </xdr:nvSpPr>
      <xdr:spPr>
        <a:xfrm>
          <a:off x="253701" y="2531670"/>
          <a:ext cx="9704967" cy="841301"/>
        </a:xfrm>
        <a:prstGeom prst="rect">
          <a:avLst/>
        </a:prstGeom>
        <a:no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t>※</a:t>
          </a:r>
          <a:r>
            <a:rPr kumimoji="1" lang="ja-JP" altLang="en-US" sz="1000"/>
            <a:t>いろいろなケースが考えられるので、時間当たり負荷の説明を別紙記入のこと</a:t>
          </a:r>
          <a:endParaRPr kumimoji="1" lang="en-US" altLang="ja-JP" sz="1000"/>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システム補機として、倉庫内（室内）機、冷却塔、冷却水ポンプ、</a:t>
          </a:r>
          <a:r>
            <a:rPr kumimoji="1" lang="en-US" altLang="ja-JP" sz="1000">
              <a:solidFill>
                <a:schemeClr val="dk1"/>
              </a:solidFill>
              <a:effectLst/>
              <a:latin typeface="+mn-lt"/>
              <a:ea typeface="+mn-ea"/>
              <a:cs typeface="+mn-cs"/>
            </a:rPr>
            <a:t>2</a:t>
          </a:r>
          <a:r>
            <a:rPr kumimoji="1" lang="ja-JP" altLang="ja-JP" sz="1000">
              <a:solidFill>
                <a:schemeClr val="dk1"/>
              </a:solidFill>
              <a:effectLst/>
              <a:latin typeface="+mn-lt"/>
              <a:ea typeface="+mn-ea"/>
              <a:cs typeface="+mn-cs"/>
            </a:rPr>
            <a:t>次冷媒ポンプ、デフロスト機器などがあるが、プロジェクトとしてリファレンスより消費電力が小さくなるのであれば、保守的に考え補機の消費電力は無視して可である。</a:t>
          </a:r>
          <a:endParaRPr kumimoji="1" lang="en-US" altLang="ja-JP" sz="10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a:solidFill>
                <a:schemeClr val="dk1"/>
              </a:solidFill>
              <a:effectLst/>
              <a:latin typeface="+mn-lt"/>
              <a:ea typeface="+mn-ea"/>
              <a:cs typeface="+mn-cs"/>
            </a:rPr>
            <a:t>※</a:t>
          </a:r>
          <a:r>
            <a:rPr kumimoji="1" lang="ja-JP" altLang="en-US" sz="1000">
              <a:solidFill>
                <a:schemeClr val="dk1"/>
              </a:solidFill>
              <a:effectLst/>
              <a:latin typeface="+mn-lt"/>
              <a:ea typeface="+mn-ea"/>
              <a:cs typeface="+mn-cs"/>
            </a:rPr>
            <a:t>可能な限り計算過程を説明し根拠を示すこと。</a:t>
          </a:r>
          <a:endParaRPr lang="ja-JP" altLang="ja-JP" sz="1000">
            <a:effectLst/>
          </a:endParaRPr>
        </a:p>
        <a:p>
          <a:endParaRPr kumimoji="1" lang="ja-JP" altLang="en-US" sz="1000"/>
        </a:p>
      </xdr:txBody>
    </xdr:sp>
    <xdr:clientData/>
  </xdr:twoCellAnchor>
  <xdr:twoCellAnchor>
    <xdr:from>
      <xdr:col>4</xdr:col>
      <xdr:colOff>573741</xdr:colOff>
      <xdr:row>47</xdr:row>
      <xdr:rowOff>161365</xdr:rowOff>
    </xdr:from>
    <xdr:to>
      <xdr:col>11</xdr:col>
      <xdr:colOff>546847</xdr:colOff>
      <xdr:row>49</xdr:row>
      <xdr:rowOff>35859</xdr:rowOff>
    </xdr:to>
    <xdr:sp macro="" textlink="">
      <xdr:nvSpPr>
        <xdr:cNvPr id="3" name="テキスト ボックス 2">
          <a:extLst>
            <a:ext uri="{FF2B5EF4-FFF2-40B4-BE49-F238E27FC236}">
              <a16:creationId xmlns:a16="http://schemas.microsoft.com/office/drawing/2014/main" id="{30EC41F4-4210-4EEA-809E-942A07089B82}"/>
            </a:ext>
          </a:extLst>
        </xdr:cNvPr>
        <xdr:cNvSpPr txBox="1"/>
      </xdr:nvSpPr>
      <xdr:spPr>
        <a:xfrm>
          <a:off x="2612091" y="7467040"/>
          <a:ext cx="4773706" cy="207869"/>
        </a:xfrm>
        <a:prstGeom prst="rect">
          <a:avLst/>
        </a:prstGeom>
        <a:no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t>※</a:t>
          </a:r>
          <a:r>
            <a:rPr kumimoji="1" lang="ja-JP" altLang="en-US" sz="1000"/>
            <a:t>導入する設備の仕様が同一仕様でない場合、別々に算出し合計すること</a:t>
          </a:r>
        </a:p>
      </xdr:txBody>
    </xdr:sp>
    <xdr:clientData/>
  </xdr:twoCellAnchor>
  <xdr:twoCellAnchor>
    <xdr:from>
      <xdr:col>9</xdr:col>
      <xdr:colOff>295275</xdr:colOff>
      <xdr:row>0</xdr:row>
      <xdr:rowOff>152399</xdr:rowOff>
    </xdr:from>
    <xdr:to>
      <xdr:col>17</xdr:col>
      <xdr:colOff>180975</xdr:colOff>
      <xdr:row>4</xdr:row>
      <xdr:rowOff>9525</xdr:rowOff>
    </xdr:to>
    <xdr:sp macro="" textlink="">
      <xdr:nvSpPr>
        <xdr:cNvPr id="5" name="テキスト ボックス 4">
          <a:extLst>
            <a:ext uri="{FF2B5EF4-FFF2-40B4-BE49-F238E27FC236}">
              <a16:creationId xmlns:a16="http://schemas.microsoft.com/office/drawing/2014/main" id="{FEA36CA4-A1A7-4E8B-B7BB-20EFE393888F}"/>
            </a:ext>
          </a:extLst>
        </xdr:cNvPr>
        <xdr:cNvSpPr txBox="1"/>
      </xdr:nvSpPr>
      <xdr:spPr>
        <a:xfrm>
          <a:off x="5762625" y="152399"/>
          <a:ext cx="5772150" cy="762001"/>
        </a:xfrm>
        <a:prstGeom prst="rect">
          <a:avLst/>
        </a:prstGeom>
        <a:no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rgbClr val="FF0000"/>
              </a:solidFill>
            </a:rPr>
            <a:t>Ba</a:t>
          </a:r>
          <a:r>
            <a:rPr kumimoji="1" lang="ja-JP" altLang="en-US" sz="900">
              <a:solidFill>
                <a:srgbClr val="FF0000"/>
              </a:solidFill>
            </a:rPr>
            <a:t>Ｕ排出量の考え方</a:t>
          </a:r>
        </a:p>
        <a:p>
          <a:r>
            <a:rPr kumimoji="1" lang="ja-JP" altLang="en-US" sz="900">
              <a:solidFill>
                <a:srgbClr val="FF0000"/>
              </a:solidFill>
            </a:rPr>
            <a:t>・省エネルギー設備で、現在工場等で使用している設備を置き換える場合は、現在使用している設備の排出量とする。</a:t>
          </a:r>
        </a:p>
        <a:p>
          <a:r>
            <a:rPr kumimoji="1" lang="ja-JP" altLang="en-US" sz="900">
              <a:solidFill>
                <a:srgbClr val="FF0000"/>
              </a:solidFill>
            </a:rPr>
            <a:t>・新設工場などに新たに省エネルギー設備を導入する場合は、現時点においてその国で一般的に使われている同種設備の排出量とする。</a:t>
          </a:r>
        </a:p>
      </xdr:txBody>
    </xdr:sp>
    <xdr:clientData/>
  </xdr:twoCellAnchor>
  <xdr:twoCellAnchor>
    <xdr:from>
      <xdr:col>7</xdr:col>
      <xdr:colOff>0</xdr:colOff>
      <xdr:row>10</xdr:row>
      <xdr:rowOff>0</xdr:rowOff>
    </xdr:from>
    <xdr:to>
      <xdr:col>14</xdr:col>
      <xdr:colOff>438153</xdr:colOff>
      <xdr:row>13</xdr:row>
      <xdr:rowOff>53974</xdr:rowOff>
    </xdr:to>
    <xdr:sp macro="" textlink="">
      <xdr:nvSpPr>
        <xdr:cNvPr id="4" name="正方形/長方形 3">
          <a:extLst>
            <a:ext uri="{FF2B5EF4-FFF2-40B4-BE49-F238E27FC236}">
              <a16:creationId xmlns:a16="http://schemas.microsoft.com/office/drawing/2014/main" id="{54357BA8-E883-4F0F-BFED-301509CAB39F}"/>
            </a:ext>
          </a:extLst>
        </xdr:cNvPr>
        <xdr:cNvSpPr/>
      </xdr:nvSpPr>
      <xdr:spPr>
        <a:xfrm>
          <a:off x="4095750" y="1876425"/>
          <a:ext cx="5238753" cy="539749"/>
        </a:xfrm>
        <a:prstGeom prst="rect">
          <a:avLst/>
        </a:prstGeom>
        <a:solidFill>
          <a:srgbClr val="70AD47">
            <a:lumMod val="40000"/>
            <a:lumOff val="6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”リファレンスからの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排出量削減量＞</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BaU</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排出削減量”　</a:t>
          </a:r>
          <a:endPar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の場合は適切ではないため見直しを行うこと</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48D02-36D8-4880-B2DF-4961D06D8D18}">
  <dimension ref="B2:R53"/>
  <sheetViews>
    <sheetView tabSelected="1" view="pageBreakPreview" zoomScaleNormal="85" zoomScaleSheetLayoutView="100" workbookViewId="0"/>
  </sheetViews>
  <sheetFormatPr defaultRowHeight="13.15" customHeight="1" x14ac:dyDescent="0.15"/>
  <cols>
    <col min="1" max="1" width="3" style="31" customWidth="1"/>
    <col min="2" max="2" width="5.75" style="31" customWidth="1"/>
    <col min="3" max="16" width="9" style="31"/>
    <col min="17" max="17" width="14.25" style="31" customWidth="1"/>
    <col min="18" max="18" width="3.5" style="31" customWidth="1"/>
    <col min="19" max="21" width="9.375" style="31" customWidth="1"/>
    <col min="22" max="16384" width="9" style="31"/>
  </cols>
  <sheetData>
    <row r="2" spans="2:17" s="2" customFormat="1" ht="18" customHeight="1" x14ac:dyDescent="0.15">
      <c r="B2" s="40" t="s">
        <v>73</v>
      </c>
      <c r="C2" s="41"/>
      <c r="D2" s="41"/>
      <c r="E2" s="41"/>
      <c r="F2" s="41"/>
      <c r="G2" s="41"/>
      <c r="H2" s="41"/>
      <c r="I2" s="41"/>
      <c r="J2" s="41"/>
      <c r="K2" s="41"/>
    </row>
    <row r="3" spans="2:17" s="2" customFormat="1" ht="13.15" customHeight="1" x14ac:dyDescent="0.15"/>
    <row r="4" spans="2:17" s="2" customFormat="1" ht="13.15" customHeight="1" x14ac:dyDescent="0.15">
      <c r="B4" s="3" t="s">
        <v>33</v>
      </c>
      <c r="C4" s="3"/>
      <c r="D4" s="3"/>
      <c r="E4" s="4"/>
      <c r="F4" s="5"/>
      <c r="G4" s="5"/>
      <c r="H4" s="5"/>
      <c r="I4" s="5"/>
      <c r="J4" s="5"/>
      <c r="K4" s="5"/>
      <c r="L4" s="5"/>
      <c r="M4" s="5"/>
      <c r="N4" s="5"/>
      <c r="P4" s="6"/>
      <c r="Q4" s="7" t="s">
        <v>42</v>
      </c>
    </row>
    <row r="5" spans="2:17" s="2" customFormat="1" ht="13.15" customHeight="1" x14ac:dyDescent="0.15">
      <c r="B5" s="8" t="s">
        <v>34</v>
      </c>
      <c r="C5" s="8"/>
      <c r="D5" s="9" t="s">
        <v>35</v>
      </c>
      <c r="E5" s="4"/>
      <c r="F5" s="4"/>
      <c r="G5" s="4"/>
      <c r="H5" s="4"/>
      <c r="I5" s="4"/>
      <c r="J5" s="4"/>
      <c r="K5" s="4"/>
      <c r="L5" s="4"/>
      <c r="M5" s="4"/>
      <c r="N5" s="4"/>
      <c r="P5" s="42"/>
      <c r="Q5" s="10" t="s">
        <v>43</v>
      </c>
    </row>
    <row r="6" spans="2:17" s="2" customFormat="1" ht="13.15" customHeight="1" x14ac:dyDescent="0.15">
      <c r="B6" s="8"/>
      <c r="C6" s="8"/>
      <c r="D6" s="9" t="s">
        <v>36</v>
      </c>
      <c r="E6" s="11" t="s">
        <v>44</v>
      </c>
      <c r="F6" s="12"/>
      <c r="G6" s="13"/>
      <c r="H6" s="14" t="s">
        <v>37</v>
      </c>
      <c r="I6" s="12" t="s">
        <v>45</v>
      </c>
      <c r="J6" s="12"/>
      <c r="K6" s="13"/>
      <c r="L6" s="14" t="s">
        <v>46</v>
      </c>
      <c r="M6" s="15">
        <v>700</v>
      </c>
      <c r="N6" s="16" t="s">
        <v>47</v>
      </c>
    </row>
    <row r="7" spans="2:17" s="2" customFormat="1" ht="13.15" customHeight="1" x14ac:dyDescent="0.15">
      <c r="B7" s="17" t="s">
        <v>38</v>
      </c>
      <c r="C7" s="17"/>
      <c r="D7" s="17"/>
      <c r="E7" s="18" t="s">
        <v>54</v>
      </c>
      <c r="F7" s="19"/>
      <c r="G7" s="19"/>
      <c r="H7" s="19"/>
      <c r="I7" s="19"/>
      <c r="J7" s="19"/>
      <c r="K7" s="19"/>
      <c r="L7" s="19"/>
      <c r="M7" s="19"/>
      <c r="N7" s="19"/>
    </row>
    <row r="8" spans="2:17" s="21" customFormat="1" ht="13.15" customHeight="1" x14ac:dyDescent="0.15">
      <c r="B8" s="20"/>
    </row>
    <row r="9" spans="2:17" s="21" customFormat="1" ht="13.15" customHeight="1" x14ac:dyDescent="0.15">
      <c r="B9" s="20" t="s">
        <v>59</v>
      </c>
      <c r="J9" s="22"/>
      <c r="P9" s="22"/>
      <c r="Q9" s="23"/>
    </row>
    <row r="10" spans="2:17" s="21" customFormat="1" ht="13.15" customHeight="1" x14ac:dyDescent="0.15">
      <c r="B10" s="24" t="s">
        <v>2</v>
      </c>
      <c r="C10" s="21" t="s">
        <v>0</v>
      </c>
      <c r="P10" s="22" t="s">
        <v>1</v>
      </c>
      <c r="Q10" s="43">
        <f>ROUNDDOWN((Q28-Q38),0)</f>
        <v>58</v>
      </c>
    </row>
    <row r="11" spans="2:17" s="21" customFormat="1" ht="13.15" customHeight="1" x14ac:dyDescent="0.15">
      <c r="B11" s="24"/>
      <c r="C11" s="21" t="s">
        <v>3</v>
      </c>
      <c r="P11" s="22"/>
      <c r="Q11" s="25"/>
    </row>
    <row r="12" spans="2:17" s="21" customFormat="1" ht="13.15" customHeight="1" x14ac:dyDescent="0.15">
      <c r="B12" s="24" t="s">
        <v>4</v>
      </c>
      <c r="C12" s="21" t="s">
        <v>5</v>
      </c>
      <c r="P12" s="22" t="s">
        <v>1</v>
      </c>
      <c r="Q12" s="44">
        <f>Q28</f>
        <v>294.64615384615388</v>
      </c>
    </row>
    <row r="13" spans="2:17" s="21" customFormat="1" ht="13.15" customHeight="1" x14ac:dyDescent="0.15">
      <c r="B13" s="24" t="s">
        <v>6</v>
      </c>
      <c r="C13" s="21" t="s">
        <v>7</v>
      </c>
      <c r="P13" s="22" t="s">
        <v>1</v>
      </c>
      <c r="Q13" s="44">
        <f>Q38</f>
        <v>235.71692307692308</v>
      </c>
    </row>
    <row r="14" spans="2:17" s="21" customFormat="1" ht="13.15" customHeight="1" x14ac:dyDescent="0.15">
      <c r="B14" s="24"/>
      <c r="P14" s="22"/>
    </row>
    <row r="15" spans="2:17" s="21" customFormat="1" ht="13.15" customHeight="1" x14ac:dyDescent="0.15">
      <c r="B15" s="20" t="s">
        <v>57</v>
      </c>
      <c r="P15" s="22"/>
    </row>
    <row r="16" spans="2:17" s="21" customFormat="1" ht="13.15" customHeight="1" x14ac:dyDescent="0.15">
      <c r="B16" s="20"/>
      <c r="P16" s="22"/>
    </row>
    <row r="17" spans="2:18" s="21" customFormat="1" ht="13.15" customHeight="1" x14ac:dyDescent="0.15">
      <c r="B17" s="20"/>
      <c r="P17" s="22"/>
    </row>
    <row r="18" spans="2:18" s="21" customFormat="1" ht="13.15" customHeight="1" x14ac:dyDescent="0.15">
      <c r="B18" s="24"/>
      <c r="P18" s="22"/>
      <c r="R18" s="26"/>
    </row>
    <row r="19" spans="2:18" s="21" customFormat="1" ht="13.15" customHeight="1" x14ac:dyDescent="0.15">
      <c r="B19" s="24"/>
      <c r="P19" s="22"/>
      <c r="R19" s="26"/>
    </row>
    <row r="20" spans="2:18" s="21" customFormat="1" ht="13.15" customHeight="1" x14ac:dyDescent="0.15">
      <c r="B20" s="24"/>
      <c r="P20" s="22"/>
      <c r="R20" s="26"/>
    </row>
    <row r="21" spans="2:18" s="21" customFormat="1" ht="13.15" customHeight="1" x14ac:dyDescent="0.15">
      <c r="B21" s="24"/>
      <c r="P21" s="22"/>
      <c r="R21" s="26"/>
    </row>
    <row r="22" spans="2:18" s="21" customFormat="1" ht="13.15" customHeight="1" x14ac:dyDescent="0.15">
      <c r="B22" s="24" t="s">
        <v>25</v>
      </c>
      <c r="C22" s="21" t="s">
        <v>12</v>
      </c>
      <c r="F22" s="21" t="s">
        <v>13</v>
      </c>
      <c r="P22" s="22"/>
      <c r="R22" s="26"/>
    </row>
    <row r="23" spans="2:18" s="21" customFormat="1" ht="13.15" customHeight="1" x14ac:dyDescent="0.15">
      <c r="B23" s="24"/>
      <c r="C23" s="21" t="s">
        <v>14</v>
      </c>
      <c r="P23" s="22" t="s">
        <v>13</v>
      </c>
      <c r="Q23" s="44">
        <f>(Q24*Q25/1000)</f>
        <v>2736</v>
      </c>
      <c r="R23" s="26"/>
    </row>
    <row r="24" spans="2:18" s="21" customFormat="1" ht="13.15" customHeight="1" x14ac:dyDescent="0.15">
      <c r="B24" s="24"/>
      <c r="C24" s="24" t="s">
        <v>50</v>
      </c>
      <c r="P24" s="22" t="s">
        <v>51</v>
      </c>
      <c r="Q24" s="27">
        <v>380</v>
      </c>
    </row>
    <row r="25" spans="2:18" s="21" customFormat="1" ht="13.15" customHeight="1" x14ac:dyDescent="0.15">
      <c r="B25" s="24"/>
      <c r="C25" s="24" t="s">
        <v>52</v>
      </c>
      <c r="P25" s="22" t="s">
        <v>53</v>
      </c>
      <c r="Q25" s="27">
        <v>7200</v>
      </c>
      <c r="R25" s="26"/>
    </row>
    <row r="26" spans="2:18" s="21" customFormat="1" ht="13.15" customHeight="1" x14ac:dyDescent="0.15">
      <c r="B26" s="24"/>
      <c r="P26" s="22"/>
    </row>
    <row r="27" spans="2:18" s="21" customFormat="1" ht="13.15" customHeight="1" x14ac:dyDescent="0.15">
      <c r="B27" s="20" t="s">
        <v>8</v>
      </c>
      <c r="P27" s="22"/>
    </row>
    <row r="28" spans="2:18" s="21" customFormat="1" ht="13.15" customHeight="1" x14ac:dyDescent="0.15">
      <c r="B28" s="24"/>
      <c r="C28" s="21" t="s">
        <v>18</v>
      </c>
      <c r="P28" s="22" t="s">
        <v>1</v>
      </c>
      <c r="Q28" s="44">
        <f>(Q29*Q33)</f>
        <v>294.64615384615388</v>
      </c>
    </row>
    <row r="29" spans="2:18" s="21" customFormat="1" ht="13.15" customHeight="1" x14ac:dyDescent="0.15">
      <c r="B29" s="24"/>
      <c r="C29" s="21" t="s">
        <v>72</v>
      </c>
      <c r="P29" s="22" t="s">
        <v>13</v>
      </c>
      <c r="Q29" s="44">
        <f>(Q23/Q31+Q32)</f>
        <v>526.15384615384619</v>
      </c>
      <c r="R29" s="26"/>
    </row>
    <row r="30" spans="2:18" s="21" customFormat="1" ht="13.15" customHeight="1" x14ac:dyDescent="0.15">
      <c r="B30" s="24" t="s">
        <v>19</v>
      </c>
      <c r="C30" s="21" t="s">
        <v>20</v>
      </c>
      <c r="P30" s="28"/>
    </row>
    <row r="31" spans="2:18" s="21" customFormat="1" ht="13.15" customHeight="1" x14ac:dyDescent="0.15">
      <c r="B31" s="24" t="s">
        <v>15</v>
      </c>
      <c r="C31" s="21" t="s">
        <v>16</v>
      </c>
      <c r="N31" s="22"/>
      <c r="P31" s="22"/>
      <c r="Q31" s="29">
        <v>5.2</v>
      </c>
      <c r="R31" s="26"/>
    </row>
    <row r="32" spans="2:18" ht="13.5" x14ac:dyDescent="0.15">
      <c r="B32" s="24" t="s">
        <v>40</v>
      </c>
      <c r="C32" s="30" t="s">
        <v>55</v>
      </c>
      <c r="D32" s="21"/>
      <c r="E32" s="21"/>
      <c r="F32" s="21"/>
      <c r="G32" s="21"/>
      <c r="H32" s="21"/>
      <c r="I32" s="21"/>
      <c r="P32" s="22" t="s">
        <v>13</v>
      </c>
      <c r="Q32" s="32"/>
    </row>
    <row r="33" spans="2:18" s="21" customFormat="1" ht="13.15" customHeight="1" x14ac:dyDescent="0.15">
      <c r="B33" s="24" t="s">
        <v>17</v>
      </c>
      <c r="C33" s="21" t="s">
        <v>9</v>
      </c>
      <c r="N33" s="22"/>
      <c r="P33" s="22" t="s">
        <v>10</v>
      </c>
      <c r="Q33" s="33">
        <v>0.56000000000000005</v>
      </c>
      <c r="R33" s="26"/>
    </row>
    <row r="34" spans="2:18" s="21" customFormat="1" ht="13.15" customHeight="1" x14ac:dyDescent="0.15">
      <c r="B34" s="24"/>
      <c r="C34" s="22" t="s">
        <v>39</v>
      </c>
      <c r="D34" s="34" t="s">
        <v>58</v>
      </c>
      <c r="E34" s="35"/>
      <c r="F34" s="35"/>
      <c r="G34" s="35"/>
      <c r="H34" s="35"/>
      <c r="I34" s="36"/>
      <c r="P34" s="22"/>
    </row>
    <row r="35" spans="2:18" s="21" customFormat="1" ht="13.15" customHeight="1" x14ac:dyDescent="0.15">
      <c r="B35" s="24"/>
      <c r="P35" s="22"/>
    </row>
    <row r="36" spans="2:18" s="21" customFormat="1" ht="13.15" customHeight="1" x14ac:dyDescent="0.15">
      <c r="B36" s="24"/>
      <c r="P36" s="22"/>
    </row>
    <row r="37" spans="2:18" s="21" customFormat="1" ht="13.15" customHeight="1" x14ac:dyDescent="0.15">
      <c r="B37" s="20" t="s">
        <v>11</v>
      </c>
      <c r="P37" s="22"/>
    </row>
    <row r="38" spans="2:18" s="21" customFormat="1" ht="13.15" customHeight="1" x14ac:dyDescent="0.15">
      <c r="B38" s="24"/>
      <c r="C38" s="21" t="s">
        <v>48</v>
      </c>
      <c r="P38" s="22" t="s">
        <v>1</v>
      </c>
      <c r="Q38" s="44">
        <f>(Q40*Q44)</f>
        <v>235.71692307692308</v>
      </c>
    </row>
    <row r="39" spans="2:18" s="21" customFormat="1" ht="13.15" customHeight="1" x14ac:dyDescent="0.15">
      <c r="P39" s="22"/>
    </row>
    <row r="40" spans="2:18" s="21" customFormat="1" ht="13.15" customHeight="1" x14ac:dyDescent="0.15">
      <c r="B40" s="24" t="s">
        <v>21</v>
      </c>
      <c r="C40" s="21" t="s">
        <v>23</v>
      </c>
      <c r="P40" s="22" t="s">
        <v>13</v>
      </c>
      <c r="Q40" s="44">
        <f>(Q23/Q42+Q43)</f>
        <v>420.92307692307691</v>
      </c>
    </row>
    <row r="41" spans="2:18" s="21" customFormat="1" ht="13.15" customHeight="1" x14ac:dyDescent="0.15">
      <c r="B41" s="24"/>
      <c r="P41" s="22"/>
    </row>
    <row r="42" spans="2:18" ht="13.15" customHeight="1" x14ac:dyDescent="0.15">
      <c r="B42" s="24" t="s">
        <v>22</v>
      </c>
      <c r="C42" s="21" t="s">
        <v>24</v>
      </c>
      <c r="D42" s="21"/>
      <c r="E42" s="21"/>
      <c r="F42" s="21"/>
      <c r="G42" s="21"/>
      <c r="H42" s="21"/>
      <c r="I42" s="21"/>
      <c r="J42" s="21"/>
      <c r="K42" s="21"/>
      <c r="L42" s="21"/>
      <c r="M42" s="21"/>
      <c r="N42" s="21"/>
      <c r="O42" s="21"/>
      <c r="P42" s="28"/>
      <c r="Q42" s="29">
        <v>6.5</v>
      </c>
    </row>
    <row r="43" spans="2:18" ht="13.5" x14ac:dyDescent="0.15">
      <c r="B43" s="24" t="s">
        <v>41</v>
      </c>
      <c r="C43" s="30" t="s">
        <v>56</v>
      </c>
      <c r="D43" s="21"/>
      <c r="E43" s="21"/>
      <c r="F43" s="21"/>
      <c r="G43" s="21"/>
      <c r="H43" s="21"/>
      <c r="I43" s="21"/>
      <c r="P43" s="22" t="s">
        <v>13</v>
      </c>
      <c r="Q43" s="32"/>
    </row>
    <row r="44" spans="2:18" s="21" customFormat="1" ht="13.15" customHeight="1" x14ac:dyDescent="0.15">
      <c r="B44" s="24" t="s">
        <v>17</v>
      </c>
      <c r="C44" s="21" t="s">
        <v>9</v>
      </c>
      <c r="N44" s="22"/>
      <c r="P44" s="22" t="s">
        <v>10</v>
      </c>
      <c r="Q44" s="33">
        <v>0.56000000000000005</v>
      </c>
      <c r="R44" s="26"/>
    </row>
    <row r="45" spans="2:18" s="21" customFormat="1" ht="13.15" customHeight="1" x14ac:dyDescent="0.15">
      <c r="B45" s="24"/>
      <c r="C45" s="22" t="s">
        <v>39</v>
      </c>
      <c r="D45" s="34" t="s">
        <v>58</v>
      </c>
      <c r="E45" s="35"/>
      <c r="F45" s="35"/>
      <c r="G45" s="35"/>
      <c r="H45" s="35"/>
      <c r="I45" s="36"/>
      <c r="P45" s="22"/>
    </row>
    <row r="46" spans="2:18" s="21" customFormat="1" ht="13.15" customHeight="1" x14ac:dyDescent="0.15">
      <c r="B46" s="24"/>
      <c r="P46" s="22"/>
    </row>
    <row r="47" spans="2:18" ht="13.5" x14ac:dyDescent="0.15">
      <c r="B47" s="24" t="s">
        <v>26</v>
      </c>
      <c r="C47" s="21"/>
      <c r="D47" s="21"/>
      <c r="E47" s="21"/>
      <c r="F47" s="21"/>
      <c r="G47" s="21"/>
      <c r="H47" s="21"/>
      <c r="I47" s="21"/>
    </row>
    <row r="48" spans="2:18" ht="13.5" x14ac:dyDescent="0.15">
      <c r="B48" s="22" t="s">
        <v>27</v>
      </c>
      <c r="C48" s="21" t="s">
        <v>28</v>
      </c>
      <c r="D48" s="21"/>
      <c r="E48" s="21"/>
      <c r="F48" s="21"/>
      <c r="G48" s="21"/>
      <c r="H48" s="21"/>
      <c r="I48" s="21"/>
      <c r="P48" s="37" t="s">
        <v>1</v>
      </c>
      <c r="Q48" s="45">
        <f>Q10*Q50</f>
        <v>116</v>
      </c>
    </row>
    <row r="49" spans="2:18" ht="13.5" x14ac:dyDescent="0.15">
      <c r="B49" s="22" t="s">
        <v>29</v>
      </c>
      <c r="C49" s="21" t="s">
        <v>32</v>
      </c>
      <c r="D49" s="21"/>
      <c r="E49" s="21"/>
      <c r="F49" s="21"/>
      <c r="G49" s="21"/>
      <c r="H49" s="21"/>
      <c r="I49" s="21"/>
      <c r="Q49" s="38" t="s">
        <v>49</v>
      </c>
    </row>
    <row r="50" spans="2:18" ht="13.5" x14ac:dyDescent="0.15">
      <c r="B50" s="22" t="s">
        <v>30</v>
      </c>
      <c r="C50" s="21" t="s">
        <v>31</v>
      </c>
      <c r="D50" s="21"/>
      <c r="E50" s="21"/>
      <c r="F50" s="21"/>
      <c r="G50" s="21"/>
      <c r="H50" s="21"/>
      <c r="I50" s="21"/>
      <c r="Q50" s="32">
        <v>2</v>
      </c>
    </row>
    <row r="51" spans="2:18" s="21" customFormat="1" ht="13.15" customHeight="1" x14ac:dyDescent="0.15">
      <c r="B51" s="24"/>
      <c r="P51" s="22"/>
    </row>
    <row r="52" spans="2:18" ht="13.15" customHeight="1" x14ac:dyDescent="0.15">
      <c r="B52" s="21"/>
      <c r="C52" s="21"/>
      <c r="D52" s="21"/>
      <c r="E52" s="21"/>
      <c r="F52" s="21"/>
      <c r="G52" s="21"/>
      <c r="H52" s="21"/>
      <c r="I52" s="21"/>
      <c r="J52" s="21"/>
      <c r="K52" s="21"/>
      <c r="L52" s="21"/>
      <c r="M52" s="21"/>
      <c r="N52" s="39"/>
      <c r="O52" s="21"/>
      <c r="P52" s="22"/>
      <c r="Q52" s="21"/>
      <c r="R52" s="21"/>
    </row>
    <row r="53" spans="2:18" ht="13.15" customHeight="1" x14ac:dyDescent="0.15">
      <c r="O53" s="21"/>
      <c r="P53" s="22"/>
      <c r="Q53" s="21"/>
      <c r="R53" s="21"/>
    </row>
  </sheetData>
  <sheetProtection algorithmName="SHA-512" hashValue="hjoeAO0vq8NAkDz0UsDLuSYKmn3Se4UTR9hLHOMDywJayeiSwSQCkzorrpuZ+Y5MOIbWz/1FxYQAugzEi2H/DQ==" saltValue="Qse8dBRu8JcnC8XTqx+pSg==" spinCount="100000" sheet="1" objects="1" scenarios="1"/>
  <mergeCells count="10">
    <mergeCell ref="B7:D7"/>
    <mergeCell ref="E7:N7"/>
    <mergeCell ref="D34:I34"/>
    <mergeCell ref="D45:I45"/>
    <mergeCell ref="B4:D4"/>
    <mergeCell ref="E4:N4"/>
    <mergeCell ref="B5:C6"/>
    <mergeCell ref="E5:N5"/>
    <mergeCell ref="E6:G6"/>
    <mergeCell ref="I6:K6"/>
  </mergeCells>
  <phoneticPr fontId="1"/>
  <printOptions horizontalCentered="1"/>
  <pageMargins left="0.23622047244094491" right="0.23622047244094491" top="0.74803149606299213" bottom="0.74803149606299213" header="0.31496062992125984" footer="0.31496062992125984"/>
  <pageSetup paperSize="9" scale="67" fitToHeight="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FAC1A-AF52-42C3-A7DE-5577A4C3C1C8}">
  <dimension ref="B2:R53"/>
  <sheetViews>
    <sheetView view="pageBreakPreview" zoomScaleNormal="85" zoomScaleSheetLayoutView="100" workbookViewId="0"/>
  </sheetViews>
  <sheetFormatPr defaultRowHeight="13.15" customHeight="1" x14ac:dyDescent="0.15"/>
  <cols>
    <col min="1" max="1" width="3" style="31" customWidth="1"/>
    <col min="2" max="2" width="5.75" style="31" customWidth="1"/>
    <col min="3" max="16" width="9" style="31"/>
    <col min="17" max="17" width="14.25" style="31" customWidth="1"/>
    <col min="18" max="18" width="3.5" style="31" customWidth="1"/>
    <col min="19" max="21" width="9.375" style="31" customWidth="1"/>
    <col min="22" max="16384" width="9" style="31"/>
  </cols>
  <sheetData>
    <row r="2" spans="2:17" s="2" customFormat="1" ht="19.5" customHeight="1" x14ac:dyDescent="0.15">
      <c r="B2" s="40" t="s">
        <v>74</v>
      </c>
      <c r="C2" s="41"/>
      <c r="D2" s="41"/>
      <c r="E2" s="41"/>
      <c r="F2" s="41"/>
      <c r="G2" s="41"/>
      <c r="H2" s="41"/>
      <c r="I2" s="41"/>
      <c r="J2" s="41"/>
    </row>
    <row r="3" spans="2:17" s="2" customFormat="1" ht="13.15" customHeight="1" x14ac:dyDescent="0.15"/>
    <row r="4" spans="2:17" s="2" customFormat="1" ht="13.15" customHeight="1" x14ac:dyDescent="0.15">
      <c r="B4" s="3" t="s">
        <v>33</v>
      </c>
      <c r="C4" s="3"/>
      <c r="D4" s="3"/>
      <c r="E4" s="4"/>
      <c r="F4" s="5"/>
      <c r="G4" s="5"/>
      <c r="H4" s="5"/>
      <c r="I4" s="5"/>
      <c r="J4" s="5"/>
      <c r="K4" s="5"/>
      <c r="L4" s="5"/>
      <c r="M4" s="5"/>
      <c r="N4" s="5"/>
      <c r="P4" s="6"/>
      <c r="Q4" s="7" t="s">
        <v>42</v>
      </c>
    </row>
    <row r="5" spans="2:17" s="2" customFormat="1" ht="13.15" customHeight="1" x14ac:dyDescent="0.15">
      <c r="B5" s="8" t="s">
        <v>34</v>
      </c>
      <c r="C5" s="8"/>
      <c r="D5" s="9" t="s">
        <v>35</v>
      </c>
      <c r="E5" s="4"/>
      <c r="F5" s="4"/>
      <c r="G5" s="4"/>
      <c r="H5" s="4"/>
      <c r="I5" s="4"/>
      <c r="J5" s="4"/>
      <c r="K5" s="4"/>
      <c r="L5" s="4"/>
      <c r="M5" s="4"/>
      <c r="N5" s="4"/>
      <c r="P5" s="42"/>
      <c r="Q5" s="10" t="s">
        <v>43</v>
      </c>
    </row>
    <row r="6" spans="2:17" s="2" customFormat="1" ht="13.15" customHeight="1" x14ac:dyDescent="0.15">
      <c r="B6" s="8"/>
      <c r="C6" s="8"/>
      <c r="D6" s="9" t="s">
        <v>36</v>
      </c>
      <c r="E6" s="11"/>
      <c r="F6" s="12"/>
      <c r="G6" s="13"/>
      <c r="H6" s="14" t="s">
        <v>37</v>
      </c>
      <c r="I6" s="12"/>
      <c r="J6" s="12"/>
      <c r="K6" s="13"/>
      <c r="L6" s="14" t="s">
        <v>46</v>
      </c>
      <c r="M6" s="15"/>
      <c r="N6" s="16" t="s">
        <v>47</v>
      </c>
    </row>
    <row r="7" spans="2:17" s="2" customFormat="1" ht="13.15" customHeight="1" x14ac:dyDescent="0.15">
      <c r="B7" s="17" t="s">
        <v>38</v>
      </c>
      <c r="C7" s="17"/>
      <c r="D7" s="17"/>
      <c r="E7" s="18"/>
      <c r="F7" s="19"/>
      <c r="G7" s="19"/>
      <c r="H7" s="19"/>
      <c r="I7" s="19"/>
      <c r="J7" s="19"/>
      <c r="K7" s="19"/>
      <c r="L7" s="19"/>
      <c r="M7" s="19"/>
      <c r="N7" s="19"/>
    </row>
    <row r="8" spans="2:17" s="21" customFormat="1" ht="13.15" customHeight="1" x14ac:dyDescent="0.15">
      <c r="B8" s="24"/>
    </row>
    <row r="9" spans="2:17" s="21" customFormat="1" ht="13.15" customHeight="1" x14ac:dyDescent="0.15">
      <c r="B9" s="20" t="s">
        <v>59</v>
      </c>
      <c r="J9" s="22"/>
      <c r="P9" s="22"/>
      <c r="Q9" s="23"/>
    </row>
    <row r="10" spans="2:17" s="21" customFormat="1" ht="13.15" customHeight="1" x14ac:dyDescent="0.15">
      <c r="B10" s="24" t="s">
        <v>2</v>
      </c>
      <c r="C10" s="21" t="s">
        <v>0</v>
      </c>
      <c r="P10" s="22" t="s">
        <v>1</v>
      </c>
      <c r="Q10" s="43" t="e">
        <f>ROUNDDOWN((Q28-Q38),0)</f>
        <v>#DIV/0!</v>
      </c>
    </row>
    <row r="11" spans="2:17" s="21" customFormat="1" ht="13.15" customHeight="1" x14ac:dyDescent="0.15">
      <c r="B11" s="24"/>
      <c r="C11" s="21" t="s">
        <v>3</v>
      </c>
      <c r="P11" s="22"/>
      <c r="Q11" s="25"/>
    </row>
    <row r="12" spans="2:17" s="21" customFormat="1" ht="13.15" customHeight="1" x14ac:dyDescent="0.15">
      <c r="B12" s="24" t="s">
        <v>4</v>
      </c>
      <c r="C12" s="21" t="s">
        <v>5</v>
      </c>
      <c r="P12" s="22" t="s">
        <v>1</v>
      </c>
      <c r="Q12" s="44" t="e">
        <f>Q28</f>
        <v>#DIV/0!</v>
      </c>
    </row>
    <row r="13" spans="2:17" s="21" customFormat="1" ht="13.15" customHeight="1" x14ac:dyDescent="0.15">
      <c r="B13" s="24" t="s">
        <v>6</v>
      </c>
      <c r="C13" s="21" t="s">
        <v>7</v>
      </c>
      <c r="P13" s="22" t="s">
        <v>1</v>
      </c>
      <c r="Q13" s="44" t="e">
        <f>Q38</f>
        <v>#DIV/0!</v>
      </c>
    </row>
    <row r="14" spans="2:17" s="21" customFormat="1" ht="13.15" customHeight="1" x14ac:dyDescent="0.15">
      <c r="B14" s="24"/>
      <c r="P14" s="22"/>
    </row>
    <row r="15" spans="2:17" s="21" customFormat="1" ht="13.15" customHeight="1" x14ac:dyDescent="0.15">
      <c r="B15" s="20" t="s">
        <v>57</v>
      </c>
      <c r="P15" s="22"/>
    </row>
    <row r="16" spans="2:17" s="21" customFormat="1" ht="13.15" customHeight="1" x14ac:dyDescent="0.15">
      <c r="B16" s="20"/>
      <c r="P16" s="22"/>
    </row>
    <row r="17" spans="2:18" s="21" customFormat="1" ht="13.15" customHeight="1" x14ac:dyDescent="0.15">
      <c r="B17" s="20"/>
      <c r="P17" s="22"/>
    </row>
    <row r="18" spans="2:18" s="21" customFormat="1" ht="13.15" customHeight="1" x14ac:dyDescent="0.15">
      <c r="B18" s="24"/>
      <c r="P18" s="22"/>
      <c r="R18" s="26"/>
    </row>
    <row r="19" spans="2:18" s="21" customFormat="1" ht="13.15" customHeight="1" x14ac:dyDescent="0.15">
      <c r="B19" s="24"/>
      <c r="P19" s="22"/>
      <c r="R19" s="26"/>
    </row>
    <row r="20" spans="2:18" s="21" customFormat="1" ht="13.15" customHeight="1" x14ac:dyDescent="0.15">
      <c r="B20" s="24"/>
      <c r="P20" s="22"/>
      <c r="R20" s="26"/>
    </row>
    <row r="21" spans="2:18" s="21" customFormat="1" ht="13.15" customHeight="1" x14ac:dyDescent="0.15">
      <c r="B21" s="24"/>
      <c r="P21" s="22"/>
      <c r="R21" s="26"/>
    </row>
    <row r="22" spans="2:18" s="21" customFormat="1" ht="13.15" customHeight="1" x14ac:dyDescent="0.15">
      <c r="B22" s="24" t="s">
        <v>25</v>
      </c>
      <c r="C22" s="21" t="s">
        <v>12</v>
      </c>
      <c r="F22" s="21" t="s">
        <v>13</v>
      </c>
      <c r="P22" s="22"/>
      <c r="R22" s="26"/>
    </row>
    <row r="23" spans="2:18" s="21" customFormat="1" ht="13.15" customHeight="1" x14ac:dyDescent="0.15">
      <c r="B23" s="24"/>
      <c r="C23" s="21" t="s">
        <v>14</v>
      </c>
      <c r="P23" s="22" t="s">
        <v>13</v>
      </c>
      <c r="Q23" s="44">
        <f>(Q24*Q25/1000)</f>
        <v>0</v>
      </c>
      <c r="R23" s="26"/>
    </row>
    <row r="24" spans="2:18" s="21" customFormat="1" ht="13.15" customHeight="1" x14ac:dyDescent="0.15">
      <c r="B24" s="24"/>
      <c r="C24" s="24" t="s">
        <v>50</v>
      </c>
      <c r="P24" s="22" t="s">
        <v>51</v>
      </c>
      <c r="Q24" s="27"/>
    </row>
    <row r="25" spans="2:18" s="21" customFormat="1" ht="13.15" customHeight="1" x14ac:dyDescent="0.15">
      <c r="B25" s="24"/>
      <c r="C25" s="24" t="s">
        <v>52</v>
      </c>
      <c r="P25" s="22" t="s">
        <v>53</v>
      </c>
      <c r="Q25" s="27"/>
      <c r="R25" s="26"/>
    </row>
    <row r="26" spans="2:18" s="21" customFormat="1" ht="13.15" customHeight="1" x14ac:dyDescent="0.15">
      <c r="B26" s="24"/>
      <c r="P26" s="22"/>
    </row>
    <row r="27" spans="2:18" s="21" customFormat="1" ht="13.15" customHeight="1" x14ac:dyDescent="0.15">
      <c r="B27" s="20" t="s">
        <v>8</v>
      </c>
      <c r="P27" s="22"/>
    </row>
    <row r="28" spans="2:18" s="21" customFormat="1" ht="13.15" customHeight="1" x14ac:dyDescent="0.15">
      <c r="B28" s="24"/>
      <c r="C28" s="21" t="s">
        <v>18</v>
      </c>
      <c r="P28" s="22" t="s">
        <v>1</v>
      </c>
      <c r="Q28" s="44" t="e">
        <f>(Q29*Q33)</f>
        <v>#DIV/0!</v>
      </c>
    </row>
    <row r="29" spans="2:18" s="21" customFormat="1" ht="13.15" customHeight="1" x14ac:dyDescent="0.15">
      <c r="B29" s="24"/>
      <c r="C29" s="21" t="s">
        <v>72</v>
      </c>
      <c r="P29" s="22" t="s">
        <v>13</v>
      </c>
      <c r="Q29" s="44" t="e">
        <f>(Q23/Q31+Q32)</f>
        <v>#DIV/0!</v>
      </c>
      <c r="R29" s="26"/>
    </row>
    <row r="30" spans="2:18" s="21" customFormat="1" ht="13.15" customHeight="1" x14ac:dyDescent="0.15">
      <c r="B30" s="24" t="s">
        <v>19</v>
      </c>
      <c r="C30" s="21" t="s">
        <v>20</v>
      </c>
      <c r="P30" s="28"/>
    </row>
    <row r="31" spans="2:18" s="21" customFormat="1" ht="13.15" customHeight="1" x14ac:dyDescent="0.15">
      <c r="B31" s="24" t="s">
        <v>15</v>
      </c>
      <c r="C31" s="21" t="s">
        <v>16</v>
      </c>
      <c r="N31" s="22"/>
      <c r="P31" s="22"/>
      <c r="Q31" s="29"/>
      <c r="R31" s="26"/>
    </row>
    <row r="32" spans="2:18" ht="13.5" x14ac:dyDescent="0.15">
      <c r="B32" s="24" t="s">
        <v>40</v>
      </c>
      <c r="C32" s="30" t="s">
        <v>55</v>
      </c>
      <c r="D32" s="21"/>
      <c r="E32" s="21"/>
      <c r="F32" s="21"/>
      <c r="G32" s="21"/>
      <c r="H32" s="21"/>
      <c r="I32" s="21"/>
      <c r="P32" s="22" t="s">
        <v>13</v>
      </c>
      <c r="Q32" s="32"/>
    </row>
    <row r="33" spans="2:18" s="21" customFormat="1" ht="13.15" customHeight="1" x14ac:dyDescent="0.15">
      <c r="B33" s="24" t="s">
        <v>17</v>
      </c>
      <c r="C33" s="21" t="s">
        <v>9</v>
      </c>
      <c r="N33" s="22"/>
      <c r="P33" s="22" t="s">
        <v>10</v>
      </c>
      <c r="Q33" s="33"/>
      <c r="R33" s="26"/>
    </row>
    <row r="34" spans="2:18" s="21" customFormat="1" ht="13.15" customHeight="1" x14ac:dyDescent="0.15">
      <c r="B34" s="24"/>
      <c r="C34" s="22" t="s">
        <v>39</v>
      </c>
      <c r="D34" s="34"/>
      <c r="E34" s="35"/>
      <c r="F34" s="35"/>
      <c r="G34" s="35"/>
      <c r="H34" s="35"/>
      <c r="I34" s="36"/>
      <c r="P34" s="22"/>
    </row>
    <row r="35" spans="2:18" s="21" customFormat="1" ht="13.15" customHeight="1" x14ac:dyDescent="0.15">
      <c r="B35" s="24"/>
      <c r="P35" s="22"/>
    </row>
    <row r="36" spans="2:18" s="21" customFormat="1" ht="13.15" customHeight="1" x14ac:dyDescent="0.15">
      <c r="B36" s="24"/>
      <c r="P36" s="22"/>
    </row>
    <row r="37" spans="2:18" s="21" customFormat="1" ht="13.15" customHeight="1" x14ac:dyDescent="0.15">
      <c r="B37" s="20" t="s">
        <v>11</v>
      </c>
      <c r="P37" s="22"/>
    </row>
    <row r="38" spans="2:18" s="21" customFormat="1" ht="13.15" customHeight="1" x14ac:dyDescent="0.15">
      <c r="B38" s="24"/>
      <c r="C38" s="21" t="s">
        <v>48</v>
      </c>
      <c r="P38" s="22" t="s">
        <v>1</v>
      </c>
      <c r="Q38" s="44" t="e">
        <f>(Q40*Q44)</f>
        <v>#DIV/0!</v>
      </c>
    </row>
    <row r="39" spans="2:18" s="21" customFormat="1" ht="13.15" customHeight="1" x14ac:dyDescent="0.15">
      <c r="P39" s="22"/>
    </row>
    <row r="40" spans="2:18" s="21" customFormat="1" ht="13.15" customHeight="1" x14ac:dyDescent="0.15">
      <c r="B40" s="24" t="s">
        <v>21</v>
      </c>
      <c r="C40" s="21" t="s">
        <v>23</v>
      </c>
      <c r="P40" s="22" t="s">
        <v>13</v>
      </c>
      <c r="Q40" s="44" t="e">
        <f>(Q23/Q42+Q43)</f>
        <v>#DIV/0!</v>
      </c>
    </row>
    <row r="41" spans="2:18" s="21" customFormat="1" ht="13.15" customHeight="1" x14ac:dyDescent="0.15">
      <c r="B41" s="24"/>
      <c r="P41" s="22"/>
    </row>
    <row r="42" spans="2:18" ht="13.15" customHeight="1" x14ac:dyDescent="0.15">
      <c r="B42" s="24" t="s">
        <v>22</v>
      </c>
      <c r="C42" s="21" t="s">
        <v>24</v>
      </c>
      <c r="D42" s="21"/>
      <c r="E42" s="21"/>
      <c r="F42" s="21"/>
      <c r="G42" s="21"/>
      <c r="H42" s="21"/>
      <c r="I42" s="21"/>
      <c r="J42" s="21"/>
      <c r="K42" s="21"/>
      <c r="L42" s="21"/>
      <c r="M42" s="21"/>
      <c r="N42" s="21"/>
      <c r="O42" s="21"/>
      <c r="P42" s="28"/>
      <c r="Q42" s="29"/>
    </row>
    <row r="43" spans="2:18" ht="13.5" x14ac:dyDescent="0.15">
      <c r="B43" s="24" t="s">
        <v>41</v>
      </c>
      <c r="C43" s="30" t="s">
        <v>56</v>
      </c>
      <c r="D43" s="21"/>
      <c r="E43" s="21"/>
      <c r="F43" s="21"/>
      <c r="G43" s="21"/>
      <c r="H43" s="21"/>
      <c r="I43" s="21"/>
      <c r="P43" s="22" t="s">
        <v>13</v>
      </c>
      <c r="Q43" s="32"/>
    </row>
    <row r="44" spans="2:18" s="21" customFormat="1" ht="13.15" customHeight="1" x14ac:dyDescent="0.15">
      <c r="B44" s="24" t="s">
        <v>17</v>
      </c>
      <c r="C44" s="21" t="s">
        <v>9</v>
      </c>
      <c r="N44" s="22"/>
      <c r="P44" s="22" t="s">
        <v>10</v>
      </c>
      <c r="Q44" s="33"/>
      <c r="R44" s="26"/>
    </row>
    <row r="45" spans="2:18" s="21" customFormat="1" ht="13.15" customHeight="1" x14ac:dyDescent="0.15">
      <c r="B45" s="24"/>
      <c r="C45" s="22" t="s">
        <v>39</v>
      </c>
      <c r="D45" s="34"/>
      <c r="E45" s="35"/>
      <c r="F45" s="35"/>
      <c r="G45" s="35"/>
      <c r="H45" s="35"/>
      <c r="I45" s="36"/>
      <c r="P45" s="22"/>
    </row>
    <row r="46" spans="2:18" s="21" customFormat="1" ht="13.15" customHeight="1" x14ac:dyDescent="0.15">
      <c r="B46" s="24"/>
      <c r="P46" s="22"/>
    </row>
    <row r="47" spans="2:18" ht="13.5" x14ac:dyDescent="0.15">
      <c r="B47" s="24" t="s">
        <v>26</v>
      </c>
      <c r="C47" s="21"/>
      <c r="D47" s="21"/>
      <c r="E47" s="21"/>
      <c r="F47" s="21"/>
      <c r="G47" s="21"/>
      <c r="H47" s="21"/>
      <c r="I47" s="21"/>
    </row>
    <row r="48" spans="2:18" ht="13.5" x14ac:dyDescent="0.15">
      <c r="B48" s="22" t="s">
        <v>27</v>
      </c>
      <c r="C48" s="21" t="s">
        <v>28</v>
      </c>
      <c r="D48" s="21"/>
      <c r="E48" s="21"/>
      <c r="F48" s="21"/>
      <c r="G48" s="21"/>
      <c r="H48" s="21"/>
      <c r="I48" s="21"/>
      <c r="P48" s="37" t="s">
        <v>1</v>
      </c>
      <c r="Q48" s="45" t="e">
        <f>Q10*Q50</f>
        <v>#DIV/0!</v>
      </c>
    </row>
    <row r="49" spans="2:18" ht="13.5" x14ac:dyDescent="0.15">
      <c r="B49" s="22" t="s">
        <v>29</v>
      </c>
      <c r="C49" s="21" t="s">
        <v>32</v>
      </c>
      <c r="D49" s="21"/>
      <c r="E49" s="21"/>
      <c r="F49" s="21"/>
      <c r="G49" s="21"/>
      <c r="H49" s="21"/>
      <c r="I49" s="21"/>
      <c r="Q49" s="38" t="s">
        <v>49</v>
      </c>
    </row>
    <row r="50" spans="2:18" ht="13.5" x14ac:dyDescent="0.15">
      <c r="B50" s="22" t="s">
        <v>30</v>
      </c>
      <c r="C50" s="21" t="s">
        <v>31</v>
      </c>
      <c r="D50" s="21"/>
      <c r="E50" s="21"/>
      <c r="F50" s="21"/>
      <c r="G50" s="21"/>
      <c r="H50" s="21"/>
      <c r="I50" s="21"/>
      <c r="Q50" s="32"/>
    </row>
    <row r="51" spans="2:18" s="21" customFormat="1" ht="13.15" customHeight="1" x14ac:dyDescent="0.15">
      <c r="B51" s="24"/>
      <c r="P51" s="22"/>
    </row>
    <row r="52" spans="2:18" ht="13.15" customHeight="1" x14ac:dyDescent="0.15">
      <c r="B52" s="21"/>
      <c r="C52" s="21"/>
      <c r="D52" s="21"/>
      <c r="E52" s="21"/>
      <c r="F52" s="21"/>
      <c r="G52" s="21"/>
      <c r="H52" s="21"/>
      <c r="I52" s="21"/>
      <c r="J52" s="21"/>
      <c r="K52" s="21"/>
      <c r="L52" s="21"/>
      <c r="M52" s="21"/>
      <c r="N52" s="39"/>
      <c r="O52" s="21"/>
      <c r="P52" s="22"/>
      <c r="Q52" s="21"/>
      <c r="R52" s="21"/>
    </row>
    <row r="53" spans="2:18" ht="13.15" customHeight="1" x14ac:dyDescent="0.15">
      <c r="O53" s="21"/>
      <c r="P53" s="22"/>
      <c r="Q53" s="21"/>
      <c r="R53" s="21"/>
    </row>
  </sheetData>
  <sheetProtection algorithmName="SHA-512" hashValue="p8jetPGWZVExvh1xxjx7XAiokI6Cd1v9H7P9EWb0yJEkFoW7cKziIkv1NLsZ2eOo02/MrNOkVJlt+YbPGeF3aA==" saltValue="htJQXXEI3Xghm+uh6/Zw+w==" spinCount="100000" sheet="1" objects="1" scenarios="1"/>
  <mergeCells count="10">
    <mergeCell ref="B7:D7"/>
    <mergeCell ref="E7:N7"/>
    <mergeCell ref="D34:I34"/>
    <mergeCell ref="D45:I45"/>
    <mergeCell ref="B4:D4"/>
    <mergeCell ref="E4:N4"/>
    <mergeCell ref="B5:C6"/>
    <mergeCell ref="E5:N5"/>
    <mergeCell ref="E6:G6"/>
    <mergeCell ref="I6:K6"/>
  </mergeCells>
  <phoneticPr fontId="1"/>
  <printOptions horizontalCentered="1"/>
  <pageMargins left="0.23622047244094491" right="0.23622047244094491" top="0.74803149606299213" bottom="0.74803149606299213" header="0.31496062992125984" footer="0.31496062992125984"/>
  <pageSetup paperSize="9" scale="67" fitToHeight="2"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E44AF-2877-4178-972E-DFE7F8252213}">
  <dimension ref="B2:R55"/>
  <sheetViews>
    <sheetView view="pageBreakPreview" zoomScaleNormal="85" zoomScaleSheetLayoutView="100" workbookViewId="0"/>
  </sheetViews>
  <sheetFormatPr defaultRowHeight="13.15" customHeight="1" x14ac:dyDescent="0.15"/>
  <cols>
    <col min="1" max="1" width="3" style="31" customWidth="1"/>
    <col min="2" max="2" width="5.75" style="31" customWidth="1"/>
    <col min="3" max="16" width="9" style="31"/>
    <col min="17" max="17" width="14.25" style="31" customWidth="1"/>
    <col min="18" max="18" width="3.5" style="31" customWidth="1"/>
    <col min="19" max="21" width="9.375" style="31" customWidth="1"/>
    <col min="22" max="16384" width="9" style="31"/>
  </cols>
  <sheetData>
    <row r="2" spans="2:17" s="2" customFormat="1" ht="19.5" customHeight="1" x14ac:dyDescent="0.15">
      <c r="B2" s="40" t="s">
        <v>75</v>
      </c>
      <c r="C2" s="41"/>
      <c r="D2" s="41"/>
      <c r="E2" s="41"/>
      <c r="F2" s="41"/>
      <c r="G2" s="41"/>
      <c r="H2" s="41"/>
      <c r="I2" s="41"/>
    </row>
    <row r="3" spans="2:17" s="2" customFormat="1" ht="19.5" customHeight="1" x14ac:dyDescent="0.15">
      <c r="B3" s="1"/>
    </row>
    <row r="4" spans="2:17" s="2" customFormat="1" ht="19.5" customHeight="1" x14ac:dyDescent="0.15">
      <c r="B4" s="1"/>
    </row>
    <row r="5" spans="2:17" s="2" customFormat="1" ht="13.15" customHeight="1" x14ac:dyDescent="0.15"/>
    <row r="6" spans="2:17" s="2" customFormat="1" ht="13.15" customHeight="1" x14ac:dyDescent="0.15">
      <c r="B6" s="3" t="s">
        <v>33</v>
      </c>
      <c r="C6" s="3"/>
      <c r="D6" s="3"/>
      <c r="E6" s="4"/>
      <c r="F6" s="5"/>
      <c r="G6" s="5"/>
      <c r="H6" s="5"/>
      <c r="I6" s="5"/>
      <c r="J6" s="5"/>
      <c r="K6" s="5"/>
      <c r="L6" s="5"/>
      <c r="M6" s="5"/>
      <c r="N6" s="5"/>
      <c r="P6" s="6"/>
      <c r="Q6" s="7" t="s">
        <v>42</v>
      </c>
    </row>
    <row r="7" spans="2:17" s="2" customFormat="1" ht="13.15" customHeight="1" x14ac:dyDescent="0.15">
      <c r="B7" s="8" t="s">
        <v>34</v>
      </c>
      <c r="C7" s="8"/>
      <c r="D7" s="9" t="s">
        <v>35</v>
      </c>
      <c r="E7" s="4"/>
      <c r="F7" s="4"/>
      <c r="G7" s="4"/>
      <c r="H7" s="4"/>
      <c r="I7" s="4"/>
      <c r="J7" s="4"/>
      <c r="K7" s="4"/>
      <c r="L7" s="4"/>
      <c r="M7" s="4"/>
      <c r="N7" s="4"/>
      <c r="P7" s="42"/>
      <c r="Q7" s="10" t="s">
        <v>43</v>
      </c>
    </row>
    <row r="8" spans="2:17" s="2" customFormat="1" ht="13.15" customHeight="1" x14ac:dyDescent="0.15">
      <c r="B8" s="8"/>
      <c r="C8" s="8"/>
      <c r="D8" s="9" t="s">
        <v>36</v>
      </c>
      <c r="E8" s="11"/>
      <c r="F8" s="12"/>
      <c r="G8" s="13"/>
      <c r="H8" s="14" t="s">
        <v>37</v>
      </c>
      <c r="I8" s="12"/>
      <c r="J8" s="12"/>
      <c r="K8" s="13"/>
      <c r="L8" s="14" t="s">
        <v>46</v>
      </c>
      <c r="M8" s="15"/>
      <c r="N8" s="16" t="s">
        <v>47</v>
      </c>
    </row>
    <row r="9" spans="2:17" s="2" customFormat="1" ht="13.15" customHeight="1" x14ac:dyDescent="0.15">
      <c r="B9" s="17" t="s">
        <v>38</v>
      </c>
      <c r="C9" s="17"/>
      <c r="D9" s="17"/>
      <c r="E9" s="18"/>
      <c r="F9" s="19"/>
      <c r="G9" s="19"/>
      <c r="H9" s="19"/>
      <c r="I9" s="19"/>
      <c r="J9" s="19"/>
      <c r="K9" s="19"/>
      <c r="L9" s="19"/>
      <c r="M9" s="19"/>
      <c r="N9" s="19"/>
    </row>
    <row r="10" spans="2:17" s="21" customFormat="1" ht="13.15" customHeight="1" x14ac:dyDescent="0.15">
      <c r="B10" s="24"/>
    </row>
    <row r="11" spans="2:17" s="21" customFormat="1" ht="13.15" customHeight="1" x14ac:dyDescent="0.15">
      <c r="B11" s="20" t="s">
        <v>60</v>
      </c>
      <c r="J11" s="22"/>
      <c r="P11" s="22"/>
      <c r="Q11" s="23"/>
    </row>
    <row r="12" spans="2:17" s="21" customFormat="1" ht="13.15" customHeight="1" x14ac:dyDescent="0.15">
      <c r="B12" s="24" t="s">
        <v>2</v>
      </c>
      <c r="C12" s="21" t="s">
        <v>0</v>
      </c>
      <c r="P12" s="22" t="s">
        <v>1</v>
      </c>
      <c r="Q12" s="43" t="e">
        <f>ROUNDDOWN((Q30-Q40),0)</f>
        <v>#DIV/0!</v>
      </c>
    </row>
    <row r="13" spans="2:17" s="21" customFormat="1" ht="13.15" customHeight="1" x14ac:dyDescent="0.15">
      <c r="B13" s="24"/>
      <c r="C13" s="21" t="s">
        <v>61</v>
      </c>
      <c r="P13" s="22"/>
      <c r="Q13" s="25"/>
    </row>
    <row r="14" spans="2:17" s="21" customFormat="1" ht="13.15" customHeight="1" x14ac:dyDescent="0.15">
      <c r="B14" s="24" t="s">
        <v>62</v>
      </c>
      <c r="C14" s="21" t="s">
        <v>5</v>
      </c>
      <c r="P14" s="22" t="s">
        <v>1</v>
      </c>
      <c r="Q14" s="44" t="e">
        <f>Q30</f>
        <v>#DIV/0!</v>
      </c>
    </row>
    <row r="15" spans="2:17" s="21" customFormat="1" ht="13.15" customHeight="1" x14ac:dyDescent="0.15">
      <c r="B15" s="24" t="s">
        <v>6</v>
      </c>
      <c r="C15" s="21" t="s">
        <v>7</v>
      </c>
      <c r="P15" s="22" t="s">
        <v>1</v>
      </c>
      <c r="Q15" s="44" t="e">
        <f>Q40</f>
        <v>#DIV/0!</v>
      </c>
    </row>
    <row r="16" spans="2:17" s="21" customFormat="1" ht="13.15" customHeight="1" x14ac:dyDescent="0.15">
      <c r="B16" s="24"/>
      <c r="P16" s="22"/>
    </row>
    <row r="17" spans="2:18" s="21" customFormat="1" ht="13.15" customHeight="1" x14ac:dyDescent="0.15">
      <c r="B17" s="20" t="s">
        <v>57</v>
      </c>
      <c r="P17" s="22"/>
    </row>
    <row r="18" spans="2:18" s="21" customFormat="1" ht="13.15" customHeight="1" x14ac:dyDescent="0.15">
      <c r="B18" s="20"/>
      <c r="P18" s="22"/>
    </row>
    <row r="19" spans="2:18" s="21" customFormat="1" ht="13.15" customHeight="1" x14ac:dyDescent="0.15">
      <c r="B19" s="20"/>
      <c r="P19" s="22"/>
    </row>
    <row r="20" spans="2:18" s="21" customFormat="1" ht="13.15" customHeight="1" x14ac:dyDescent="0.15">
      <c r="B20" s="24"/>
      <c r="P20" s="22"/>
      <c r="R20" s="26"/>
    </row>
    <row r="21" spans="2:18" s="21" customFormat="1" ht="13.15" customHeight="1" x14ac:dyDescent="0.15">
      <c r="B21" s="24"/>
      <c r="P21" s="22"/>
      <c r="R21" s="26"/>
    </row>
    <row r="22" spans="2:18" s="21" customFormat="1" ht="13.15" customHeight="1" x14ac:dyDescent="0.15">
      <c r="B22" s="24"/>
      <c r="P22" s="22"/>
      <c r="R22" s="26"/>
    </row>
    <row r="23" spans="2:18" s="21" customFormat="1" ht="13.15" customHeight="1" x14ac:dyDescent="0.15">
      <c r="B23" s="24"/>
      <c r="P23" s="22"/>
      <c r="R23" s="26"/>
    </row>
    <row r="24" spans="2:18" s="21" customFormat="1" ht="13.15" customHeight="1" x14ac:dyDescent="0.15">
      <c r="B24" s="24" t="s">
        <v>25</v>
      </c>
      <c r="C24" s="21" t="s">
        <v>12</v>
      </c>
      <c r="F24" s="21" t="s">
        <v>13</v>
      </c>
      <c r="P24" s="22"/>
      <c r="R24" s="26"/>
    </row>
    <row r="25" spans="2:18" s="21" customFormat="1" ht="13.15" customHeight="1" x14ac:dyDescent="0.15">
      <c r="B25" s="24"/>
      <c r="C25" s="21" t="s">
        <v>14</v>
      </c>
      <c r="P25" s="22" t="s">
        <v>13</v>
      </c>
      <c r="Q25" s="44">
        <f>(Q26*Q27/1000)</f>
        <v>0</v>
      </c>
      <c r="R25" s="26"/>
    </row>
    <row r="26" spans="2:18" s="21" customFormat="1" ht="13.15" customHeight="1" x14ac:dyDescent="0.15">
      <c r="B26" s="24"/>
      <c r="C26" s="24" t="s">
        <v>50</v>
      </c>
      <c r="P26" s="22" t="s">
        <v>51</v>
      </c>
      <c r="Q26" s="27"/>
    </row>
    <row r="27" spans="2:18" s="21" customFormat="1" ht="13.15" customHeight="1" x14ac:dyDescent="0.15">
      <c r="B27" s="24"/>
      <c r="C27" s="24" t="s">
        <v>52</v>
      </c>
      <c r="P27" s="22" t="s">
        <v>53</v>
      </c>
      <c r="Q27" s="27"/>
      <c r="R27" s="26"/>
    </row>
    <row r="28" spans="2:18" s="21" customFormat="1" ht="13.15" customHeight="1" x14ac:dyDescent="0.15">
      <c r="B28" s="24"/>
      <c r="P28" s="22"/>
    </row>
    <row r="29" spans="2:18" s="21" customFormat="1" ht="13.15" customHeight="1" x14ac:dyDescent="0.15">
      <c r="B29" s="20" t="s">
        <v>63</v>
      </c>
      <c r="P29" s="22"/>
    </row>
    <row r="30" spans="2:18" s="21" customFormat="1" ht="13.15" customHeight="1" x14ac:dyDescent="0.15">
      <c r="B30" s="24"/>
      <c r="C30" s="21" t="s">
        <v>64</v>
      </c>
      <c r="P30" s="22" t="s">
        <v>1</v>
      </c>
      <c r="Q30" s="44" t="e">
        <f>(Q31*Q35)</f>
        <v>#DIV/0!</v>
      </c>
    </row>
    <row r="31" spans="2:18" s="21" customFormat="1" ht="13.15" customHeight="1" x14ac:dyDescent="0.15">
      <c r="B31" s="24"/>
      <c r="C31" s="21" t="s">
        <v>71</v>
      </c>
      <c r="P31" s="22" t="s">
        <v>13</v>
      </c>
      <c r="Q31" s="44" t="e">
        <f>(Q25/Q33+Q34)</f>
        <v>#DIV/0!</v>
      </c>
      <c r="R31" s="26"/>
    </row>
    <row r="32" spans="2:18" s="21" customFormat="1" ht="13.15" customHeight="1" x14ac:dyDescent="0.15">
      <c r="B32" s="24" t="s">
        <v>65</v>
      </c>
      <c r="C32" s="21" t="s">
        <v>66</v>
      </c>
      <c r="P32" s="28"/>
    </row>
    <row r="33" spans="2:18" s="21" customFormat="1" ht="13.15" customHeight="1" x14ac:dyDescent="0.15">
      <c r="B33" s="24" t="s">
        <v>67</v>
      </c>
      <c r="C33" s="21" t="s">
        <v>68</v>
      </c>
      <c r="N33" s="22"/>
      <c r="P33" s="22"/>
      <c r="Q33" s="29"/>
      <c r="R33" s="26"/>
    </row>
    <row r="34" spans="2:18" ht="13.5" x14ac:dyDescent="0.15">
      <c r="B34" s="24" t="s">
        <v>70</v>
      </c>
      <c r="C34" s="30" t="s">
        <v>69</v>
      </c>
      <c r="D34" s="21"/>
      <c r="E34" s="21"/>
      <c r="F34" s="21"/>
      <c r="G34" s="21"/>
      <c r="H34" s="21"/>
      <c r="I34" s="21"/>
      <c r="P34" s="22" t="s">
        <v>13</v>
      </c>
      <c r="Q34" s="32"/>
    </row>
    <row r="35" spans="2:18" s="21" customFormat="1" ht="13.15" customHeight="1" x14ac:dyDescent="0.15">
      <c r="B35" s="24" t="s">
        <v>17</v>
      </c>
      <c r="C35" s="21" t="s">
        <v>9</v>
      </c>
      <c r="N35" s="22"/>
      <c r="P35" s="22" t="s">
        <v>10</v>
      </c>
      <c r="Q35" s="33"/>
      <c r="R35" s="26"/>
    </row>
    <row r="36" spans="2:18" s="21" customFormat="1" ht="13.15" customHeight="1" x14ac:dyDescent="0.15">
      <c r="B36" s="24"/>
      <c r="C36" s="22" t="s">
        <v>39</v>
      </c>
      <c r="D36" s="34"/>
      <c r="E36" s="35"/>
      <c r="F36" s="35"/>
      <c r="G36" s="35"/>
      <c r="H36" s="35"/>
      <c r="I36" s="36"/>
      <c r="P36" s="22"/>
    </row>
    <row r="37" spans="2:18" s="21" customFormat="1" ht="13.15" customHeight="1" x14ac:dyDescent="0.15">
      <c r="B37" s="24"/>
      <c r="P37" s="22"/>
    </row>
    <row r="38" spans="2:18" s="21" customFormat="1" ht="13.15" customHeight="1" x14ac:dyDescent="0.15">
      <c r="B38" s="24"/>
      <c r="P38" s="22"/>
    </row>
    <row r="39" spans="2:18" s="21" customFormat="1" ht="13.15" customHeight="1" x14ac:dyDescent="0.15">
      <c r="B39" s="20" t="s">
        <v>11</v>
      </c>
      <c r="P39" s="22"/>
    </row>
    <row r="40" spans="2:18" s="21" customFormat="1" ht="13.15" customHeight="1" x14ac:dyDescent="0.15">
      <c r="B40" s="24"/>
      <c r="C40" s="21" t="s">
        <v>48</v>
      </c>
      <c r="P40" s="22" t="s">
        <v>1</v>
      </c>
      <c r="Q40" s="44" t="e">
        <f>(Q42*Q46)</f>
        <v>#DIV/0!</v>
      </c>
    </row>
    <row r="41" spans="2:18" s="21" customFormat="1" ht="13.15" customHeight="1" x14ac:dyDescent="0.15">
      <c r="P41" s="22"/>
    </row>
    <row r="42" spans="2:18" s="21" customFormat="1" ht="13.15" customHeight="1" x14ac:dyDescent="0.15">
      <c r="B42" s="24" t="s">
        <v>21</v>
      </c>
      <c r="C42" s="21" t="s">
        <v>23</v>
      </c>
      <c r="P42" s="22" t="s">
        <v>13</v>
      </c>
      <c r="Q42" s="44" t="e">
        <f>(Q25/Q44+Q45)</f>
        <v>#DIV/0!</v>
      </c>
    </row>
    <row r="43" spans="2:18" s="21" customFormat="1" ht="13.15" customHeight="1" x14ac:dyDescent="0.15">
      <c r="B43" s="24"/>
      <c r="P43" s="22"/>
    </row>
    <row r="44" spans="2:18" ht="13.15" customHeight="1" x14ac:dyDescent="0.15">
      <c r="B44" s="24" t="s">
        <v>22</v>
      </c>
      <c r="C44" s="21" t="s">
        <v>24</v>
      </c>
      <c r="D44" s="21"/>
      <c r="E44" s="21"/>
      <c r="F44" s="21"/>
      <c r="G44" s="21"/>
      <c r="H44" s="21"/>
      <c r="I44" s="21"/>
      <c r="J44" s="21"/>
      <c r="K44" s="21"/>
      <c r="L44" s="21"/>
      <c r="M44" s="21"/>
      <c r="N44" s="21"/>
      <c r="O44" s="21"/>
      <c r="P44" s="28"/>
      <c r="Q44" s="29"/>
    </row>
    <row r="45" spans="2:18" ht="13.5" x14ac:dyDescent="0.15">
      <c r="B45" s="24" t="s">
        <v>41</v>
      </c>
      <c r="C45" s="30" t="s">
        <v>56</v>
      </c>
      <c r="D45" s="21"/>
      <c r="E45" s="21"/>
      <c r="F45" s="21"/>
      <c r="G45" s="21"/>
      <c r="H45" s="21"/>
      <c r="I45" s="21"/>
      <c r="P45" s="22" t="s">
        <v>13</v>
      </c>
      <c r="Q45" s="32"/>
    </row>
    <row r="46" spans="2:18" s="21" customFormat="1" ht="13.15" customHeight="1" x14ac:dyDescent="0.15">
      <c r="B46" s="24" t="s">
        <v>17</v>
      </c>
      <c r="C46" s="21" t="s">
        <v>9</v>
      </c>
      <c r="N46" s="22"/>
      <c r="P46" s="22" t="s">
        <v>10</v>
      </c>
      <c r="Q46" s="33"/>
      <c r="R46" s="26"/>
    </row>
    <row r="47" spans="2:18" s="21" customFormat="1" ht="13.15" customHeight="1" x14ac:dyDescent="0.15">
      <c r="B47" s="24"/>
      <c r="C47" s="22" t="s">
        <v>39</v>
      </c>
      <c r="D47" s="34"/>
      <c r="E47" s="35"/>
      <c r="F47" s="35"/>
      <c r="G47" s="35"/>
      <c r="H47" s="35"/>
      <c r="I47" s="36"/>
      <c r="P47" s="22"/>
    </row>
    <row r="48" spans="2:18" s="21" customFormat="1" ht="13.15" customHeight="1" x14ac:dyDescent="0.15">
      <c r="B48" s="24"/>
      <c r="P48" s="22"/>
    </row>
    <row r="49" spans="2:18" ht="13.5" x14ac:dyDescent="0.15">
      <c r="B49" s="24" t="s">
        <v>26</v>
      </c>
      <c r="C49" s="21"/>
      <c r="D49" s="21"/>
      <c r="E49" s="21"/>
      <c r="F49" s="21"/>
      <c r="G49" s="21"/>
      <c r="H49" s="21"/>
      <c r="I49" s="21"/>
    </row>
    <row r="50" spans="2:18" ht="13.5" x14ac:dyDescent="0.15">
      <c r="B50" s="22" t="s">
        <v>27</v>
      </c>
      <c r="C50" s="21" t="s">
        <v>28</v>
      </c>
      <c r="D50" s="21"/>
      <c r="E50" s="21"/>
      <c r="F50" s="21"/>
      <c r="G50" s="21"/>
      <c r="H50" s="21"/>
      <c r="I50" s="21"/>
      <c r="P50" s="37" t="s">
        <v>1</v>
      </c>
      <c r="Q50" s="45" t="e">
        <f>Q12*Q52</f>
        <v>#DIV/0!</v>
      </c>
    </row>
    <row r="51" spans="2:18" ht="13.5" x14ac:dyDescent="0.15">
      <c r="B51" s="22" t="s">
        <v>29</v>
      </c>
      <c r="C51" s="21" t="s">
        <v>32</v>
      </c>
      <c r="D51" s="21"/>
      <c r="E51" s="21"/>
      <c r="F51" s="21"/>
      <c r="G51" s="21"/>
      <c r="H51" s="21"/>
      <c r="I51" s="21"/>
      <c r="Q51" s="38" t="s">
        <v>49</v>
      </c>
    </row>
    <row r="52" spans="2:18" ht="13.5" x14ac:dyDescent="0.15">
      <c r="B52" s="22" t="s">
        <v>30</v>
      </c>
      <c r="C52" s="21" t="s">
        <v>31</v>
      </c>
      <c r="D52" s="21"/>
      <c r="E52" s="21"/>
      <c r="F52" s="21"/>
      <c r="G52" s="21"/>
      <c r="H52" s="21"/>
      <c r="I52" s="21"/>
      <c r="Q52" s="32"/>
    </row>
    <row r="53" spans="2:18" s="21" customFormat="1" ht="13.15" customHeight="1" x14ac:dyDescent="0.15">
      <c r="B53" s="24"/>
      <c r="P53" s="22"/>
    </row>
    <row r="54" spans="2:18" ht="13.15" customHeight="1" x14ac:dyDescent="0.15">
      <c r="B54" s="21"/>
      <c r="C54" s="21"/>
      <c r="D54" s="21"/>
      <c r="E54" s="21"/>
      <c r="F54" s="21"/>
      <c r="G54" s="21"/>
      <c r="H54" s="21"/>
      <c r="I54" s="21"/>
      <c r="J54" s="21"/>
      <c r="K54" s="21"/>
      <c r="L54" s="21"/>
      <c r="M54" s="21"/>
      <c r="N54" s="39"/>
      <c r="O54" s="21"/>
      <c r="P54" s="22"/>
      <c r="Q54" s="21"/>
      <c r="R54" s="21"/>
    </row>
    <row r="55" spans="2:18" ht="13.15" customHeight="1" x14ac:dyDescent="0.15">
      <c r="O55" s="21"/>
      <c r="P55" s="22"/>
      <c r="Q55" s="21"/>
      <c r="R55" s="21"/>
    </row>
  </sheetData>
  <sheetProtection algorithmName="SHA-512" hashValue="ew1rkCTimoHlmPe0wGz/WxPqalPqX2l0UZyfQoKawoSIQdPVJpzSD/aT97UOY5tOb2XBx4tvYjd2ExTwePd5Qg==" saltValue="/dYzcGkXxgdFD5REeX/9Ow==" spinCount="100000" sheet="1" objects="1" scenarios="1"/>
  <mergeCells count="10">
    <mergeCell ref="B9:D9"/>
    <mergeCell ref="E9:N9"/>
    <mergeCell ref="D36:I36"/>
    <mergeCell ref="D47:I47"/>
    <mergeCell ref="B6:D6"/>
    <mergeCell ref="E6:N6"/>
    <mergeCell ref="B7:C8"/>
    <mergeCell ref="E7:N7"/>
    <mergeCell ref="E8:G8"/>
    <mergeCell ref="I8:K8"/>
  </mergeCells>
  <phoneticPr fontId="1"/>
  <printOptions horizontalCentered="1"/>
  <pageMargins left="0.23622047244094491" right="0.23622047244094491" top="0.74803149606299213" bottom="0.74803149606299213" header="0.31496062992125984" footer="0.31496062992125984"/>
  <pageSetup paperSize="9" scale="67" fitToHeight="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冷凍機(冷凍・冷蔵用)(リファレンス)_記入例</vt:lpstr>
      <vt:lpstr>冷凍機(冷凍・冷蔵用)(リファレンス)_記入用</vt:lpstr>
      <vt:lpstr>冷凍機(冷凍・冷蔵用)(BaU)_記入用</vt:lpstr>
      <vt:lpstr>'冷凍機(冷凍・冷蔵用)(BaU)_記入用'!Print_Area</vt:lpstr>
      <vt:lpstr>'冷凍機(冷凍・冷蔵用)(リファレンス)_記入用'!Print_Area</vt:lpstr>
      <vt:lpstr>'冷凍機(冷凍・冷蔵用)(リファレンス)_記入例'!Print_Area</vt:lpstr>
      <vt:lpstr>'冷凍機(冷凍・冷蔵用)(BaU)_記入用'!Print_Titles</vt:lpstr>
      <vt:lpstr>'冷凍機(冷凍・冷蔵用)(リファレンス)_記入用'!Print_Titles</vt:lpstr>
      <vt:lpstr>'冷凍機(冷凍・冷蔵用)(リファレンス)_記入例'!Print_Titles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2022-04-05T02:28:10Z</dcterms:created>
  <dcterms:modified xsi:type="dcterms:W3CDTF">2026-04-07T07:01:52Z</dcterms:modified>
</cp:coreProperties>
</file>