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9EA1065A-A17D-4C84-AF8C-4FAC1FA47EF6}" xr6:coauthVersionLast="47" xr6:coauthVersionMax="47" xr10:uidLastSave="{00000000-0000-0000-0000-000000000000}"/>
  <bookViews>
    <workbookView xWindow="-120" yWindow="-120" windowWidth="29040" windowHeight="15990" activeTab="1" xr2:uid="{00000000-000D-0000-FFFF-FFFF00000000}"/>
  </bookViews>
  <sheets>
    <sheet name="廃熱利用吸収式冷凍機（記入例）" sheetId="8" r:id="rId1"/>
    <sheet name="廃熱利用吸収式冷凍機（記入用）"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9" l="1"/>
  <c r="P35" i="9" s="1"/>
  <c r="P46" i="8" l="1"/>
  <c r="P35" i="8" l="1"/>
  <c r="P21" i="8"/>
  <c r="P28" i="8" s="1"/>
  <c r="P27" i="8" s="1"/>
  <c r="P21" i="9" l="1"/>
  <c r="P28" i="9" l="1"/>
  <c r="P27" i="9" s="1"/>
  <c r="P11" i="9" s="1"/>
  <c r="P11" i="8" l="1"/>
</calcChain>
</file>

<file path=xl/sharedStrings.xml><?xml version="1.0" encoding="utf-8"?>
<sst xmlns="http://schemas.openxmlformats.org/spreadsheetml/2006/main" count="126" uniqueCount="55">
  <si>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</si>
  <si>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</si>
  <si>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</si>
  <si>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</si>
  <si>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</si>
  <si>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</si>
  <si>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</si>
  <si>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</si>
  <si>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</si>
  <si>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</si>
  <si>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</si>
  <si>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</si>
  <si>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</si>
  <si>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</si>
  <si>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</si>
  <si>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</si>
  <si>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</si>
  <si>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</si>
  <si>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</si>
  <si>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</si>
  <si>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</si>
  <si>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</si>
  <si>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</si>
  <si>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</si>
  <si>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</si>
  <si>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</si>
  <si>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</si>
  <si>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</si>
  <si>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</si>
  <si>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</si>
  <si>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</si>
  <si>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</si>
  <si>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</si>
  <si>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</si>
  <si>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</si>
  <si>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電力のCO2排出係数</t>
    <rPh sb="0" eb="2">
      <t>デンリョク</t>
    </rPh>
    <rPh sb="6" eb="8">
      <t>ハイシュツ</t>
    </rPh>
    <rPh sb="8" eb="10">
      <t>ケイスウ</t>
    </rPh>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</si>
  <si>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</si>
  <si>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</si>
  <si>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</si>
  <si>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＝時間当たり必要プロジェクト消費電力量(kW/h)×年間稼働時間(h/年)/1000</t>
    <phoneticPr fontId="1"/>
  </si>
  <si>
    <t>時間当たり必要プロジェクト消費電力量(kW/h）＝（A)+(B)+（C)</t>
    <rPh sb="0" eb="2">
      <t>ジカン</t>
    </rPh>
    <rPh sb="2" eb="3">
      <t>ア</t>
    </rPh>
    <rPh sb="5" eb="7">
      <t>ヒツヨウ</t>
    </rPh>
    <rPh sb="13" eb="18">
      <t>ショウヒデンリョクリョウ</t>
    </rPh>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</si>
  <si>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</si>
  <si>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t>出典：</t>
    <rPh sb="0" eb="2">
      <t>シュッテン</t>
    </rPh>
    <phoneticPr fontId="1"/>
  </si>
  <si>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</si>
  <si>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</si>
  <si>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</si>
  <si>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</si>
  <si>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</si>
  <si>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</si>
  <si>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（エンジンや炉の廃熱を吸収式冷凍機の熱源とする場合）</t>
    <phoneticPr fontId="1"/>
  </si>
  <si>
    <t>◎CO2排出削減量</t>
    <phoneticPr fontId="1"/>
  </si>
  <si>
    <r>
      <t>リファレンス冷凍機のCOP　</t>
    </r>
    <r>
      <rPr>
        <sz val="10"/>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</si>
  <si>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r>
      <rPr>
        <sz val="10"/>
        <rFont val="ＭＳ Ｐゴシック"/>
        <family val="3"/>
        <charset val="128"/>
        <scheme val="minor"/>
      </rPr>
      <t>プロジェクト冷凍機のCOP</t>
    </r>
    <r>
      <rPr>
        <sz val="10"/>
        <color rgb="FFFF0000"/>
        <rFont val="ＭＳ Ｐゴシック"/>
        <family val="3"/>
        <charset val="128"/>
        <scheme val="minor"/>
      </rPr>
      <t>(吸収式冷凍機のCOP)</t>
    </r>
    <phoneticPr fontId="1"/>
  </si>
  <si>
    <t>2022-2024 JCM設備補助CO2排出削減量計算（廃熱利用吸収式冷凍機）※記入例</t>
    <rPh sb="40" eb="42">
      <t>キニュウ</t>
    </rPh>
    <rPh sb="42" eb="43">
      <t>レイ</t>
    </rPh>
    <phoneticPr fontId="1"/>
  </si>
  <si>
    <t>2022-2024 JCM設備補助CO2排出削減量計算（廃熱利用吸収式冷凍機）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</si>
</sst>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_ "/>
    <numFmt numFmtId="181" formatCode="#,##0.0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41">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0" borderId="0" xfId="0" applyFont="1" applyAlignment="1">
      <alignment horizontal="right" vertical="center"/>
    </xf>
    <xf numFmtId="180" fontId="7" fillId="3" borderId="1" xfId="0" applyNumberFormat="1" applyFont="1" applyFill="1" applyBorder="1">
      <alignment vertical="center"/>
    </xf>
    <xf numFmtId="0" fontId="7" fillId="0" borderId="0" xfId="0" applyFont="1" applyAlignment="1">
      <alignment horizontal="left" vertical="center"/>
    </xf>
    <xf numFmtId="40" fontId="7" fillId="3" borderId="1" xfId="2"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181" fontId="7" fillId="3" borderId="1" xfId="0" applyNumberFormat="1" applyFont="1" applyFill="1" applyBorder="1">
      <alignment vertical="center"/>
    </xf>
    <xf numFmtId="0" fontId="8" fillId="0" borderId="0" xfId="0" applyFont="1">
      <alignment vertical="center"/>
    </xf>
    <xf numFmtId="180" fontId="7" fillId="0" borderId="0" xfId="0" applyNumberFormat="1" applyFont="1" applyFill="1" applyBorder="1">
      <alignment vertical="center"/>
    </xf>
    <xf numFmtId="49" fontId="7" fillId="0" borderId="0" xfId="0" applyNumberFormat="1" applyFont="1">
      <alignment vertical="center"/>
    </xf>
    <xf numFmtId="178" fontId="7" fillId="3" borderId="1" xfId="0" applyNumberFormat="1" applyFont="1" applyFill="1" applyBorder="1">
      <alignment vertical="center"/>
    </xf>
    <xf numFmtId="0" fontId="7" fillId="0" borderId="0" xfId="0" applyFont="1" applyBorder="1" applyAlignment="1">
      <alignment horizontal="left" vertical="center" shrinkToFit="1"/>
    </xf>
    <xf numFmtId="0" fontId="10" fillId="2" borderId="1" xfId="0" applyFont="1" applyFill="1" applyBorder="1" applyAlignment="1">
      <alignment horizontal="center" vertical="center"/>
    </xf>
    <xf numFmtId="0" fontId="10" fillId="0" borderId="1" xfId="0" applyFont="1" applyFill="1" applyBorder="1" applyAlignment="1">
      <alignment vertical="center"/>
    </xf>
    <xf numFmtId="0" fontId="10" fillId="3" borderId="1" xfId="0" applyFont="1" applyFill="1" applyBorder="1" applyAlignment="1">
      <alignment horizontal="center" vertical="center"/>
    </xf>
    <xf numFmtId="0" fontId="10" fillId="0" borderId="1" xfId="0" applyFont="1" applyBorder="1" applyAlignment="1">
      <alignmen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8" fillId="0" borderId="0" xfId="0" applyFont="1" applyAlignment="1">
      <alignmen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9D24937-B125-4611-89BD-8BB9E4719EA4}"/>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F3B65AD9-2329-49A4-93DB-79F5920D52C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2C33C05-4AC6-41BD-93CB-27DC1D0719D3}"/>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16E924C6-8FAC-499E-9F4E-BE56D108858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48"/>
  <sheetViews>
    <sheetView view="pageBreakPreview" topLeftCell="A13" zoomScaleNormal="100" zoomScaleSheetLayoutView="100" workbookViewId="0">
      <selection activeCell="J11" sqref="J11"/>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53</v>
      </c>
    </row>
    <row r="3" spans="2:17" x14ac:dyDescent="0.15">
      <c r="B3" s="2" t="s">
        <v>49</v>
      </c>
    </row>
    <row r="5" spans="2:17" ht="13.15" customHeight="1" x14ac:dyDescent="0.15">
      <c r="B5" s="27" t="s">
        <v>29</v>
      </c>
      <c r="C5" s="27"/>
      <c r="D5" s="27"/>
      <c r="E5" s="28"/>
      <c r="F5" s="29"/>
      <c r="G5" s="29"/>
      <c r="H5" s="29"/>
      <c r="I5" s="29"/>
      <c r="J5" s="29"/>
      <c r="K5" s="29"/>
      <c r="L5" s="29"/>
      <c r="M5" s="29"/>
      <c r="N5" s="29"/>
      <c r="P5" s="23"/>
      <c r="Q5" s="24" t="s">
        <v>43</v>
      </c>
    </row>
    <row r="6" spans="2:17" ht="13.15" customHeight="1" x14ac:dyDescent="0.15">
      <c r="B6" s="30" t="s">
        <v>30</v>
      </c>
      <c r="C6" s="30"/>
      <c r="D6" s="4" t="s">
        <v>31</v>
      </c>
      <c r="E6" s="28"/>
      <c r="F6" s="28"/>
      <c r="G6" s="28"/>
      <c r="H6" s="28"/>
      <c r="I6" s="28"/>
      <c r="J6" s="28"/>
      <c r="K6" s="28"/>
      <c r="L6" s="28"/>
      <c r="M6" s="28"/>
      <c r="N6" s="28"/>
      <c r="P6" s="25"/>
      <c r="Q6" s="26" t="s">
        <v>44</v>
      </c>
    </row>
    <row r="7" spans="2:17" ht="13.15" customHeight="1" x14ac:dyDescent="0.15">
      <c r="B7" s="30"/>
      <c r="C7" s="30"/>
      <c r="D7" s="4" t="s">
        <v>32</v>
      </c>
      <c r="E7" s="31" t="s">
        <v>45</v>
      </c>
      <c r="F7" s="32"/>
      <c r="G7" s="33"/>
      <c r="H7" s="5" t="s">
        <v>33</v>
      </c>
      <c r="I7" s="32" t="s">
        <v>46</v>
      </c>
      <c r="J7" s="32"/>
      <c r="K7" s="33"/>
      <c r="L7" s="6" t="s">
        <v>47</v>
      </c>
      <c r="M7" s="7">
        <v>700</v>
      </c>
      <c r="N7" s="8" t="s">
        <v>48</v>
      </c>
    </row>
    <row r="8" spans="2:17" ht="13.15" customHeight="1" x14ac:dyDescent="0.15">
      <c r="B8" s="38" t="s">
        <v>34</v>
      </c>
      <c r="C8" s="38"/>
      <c r="D8" s="38"/>
      <c r="E8" s="39"/>
      <c r="F8" s="40"/>
      <c r="G8" s="40"/>
      <c r="H8" s="40"/>
      <c r="I8" s="40"/>
      <c r="J8" s="40"/>
      <c r="K8" s="40"/>
      <c r="L8" s="40"/>
      <c r="M8" s="40"/>
      <c r="N8" s="40"/>
    </row>
    <row r="10" spans="2:17" x14ac:dyDescent="0.15">
      <c r="B10" s="1" t="s">
        <v>50</v>
      </c>
    </row>
    <row r="11" spans="2:17" x14ac:dyDescent="0.15">
      <c r="B11" s="9" t="s">
        <v>2</v>
      </c>
      <c r="C11" s="2" t="s">
        <v>0</v>
      </c>
      <c r="F11" s="2" t="s">
        <v>1</v>
      </c>
      <c r="P11" s="10">
        <f>ROUNDDOWN((P27-P35),0)</f>
        <v>1568</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7"/>
      <c r="D20" s="37"/>
      <c r="E20" s="37"/>
      <c r="F20" s="37"/>
      <c r="G20" s="37"/>
      <c r="H20" s="37"/>
      <c r="I20" s="37"/>
      <c r="J20" s="37"/>
      <c r="K20" s="37"/>
      <c r="L20" s="37"/>
      <c r="M20" s="37"/>
      <c r="N20" s="37"/>
      <c r="O20" s="37"/>
      <c r="P20" s="37"/>
    </row>
    <row r="21" spans="2:16" x14ac:dyDescent="0.15">
      <c r="B21" s="9" t="s">
        <v>25</v>
      </c>
      <c r="C21" s="2" t="s">
        <v>12</v>
      </c>
      <c r="E21" s="2" t="s">
        <v>13</v>
      </c>
      <c r="P21" s="12">
        <f>ROUND((P22*P23/1000),2)</f>
        <v>24000</v>
      </c>
    </row>
    <row r="22" spans="2:16" x14ac:dyDescent="0.15">
      <c r="C22" s="2" t="s">
        <v>14</v>
      </c>
      <c r="J22" s="2" t="s">
        <v>15</v>
      </c>
      <c r="N22" s="9" t="s">
        <v>16</v>
      </c>
      <c r="P22" s="13">
        <v>3000</v>
      </c>
    </row>
    <row r="23" spans="2:16" x14ac:dyDescent="0.15">
      <c r="C23" s="2" t="s">
        <v>41</v>
      </c>
      <c r="N23" s="9" t="s">
        <v>17</v>
      </c>
      <c r="P23" s="14">
        <v>8000</v>
      </c>
    </row>
    <row r="24" spans="2:16" x14ac:dyDescent="0.15">
      <c r="C24" s="2" t="s">
        <v>26</v>
      </c>
    </row>
    <row r="26" spans="2:16" x14ac:dyDescent="0.15">
      <c r="B26" s="2" t="s">
        <v>8</v>
      </c>
    </row>
    <row r="27" spans="2:16" x14ac:dyDescent="0.15">
      <c r="C27" s="2" t="s">
        <v>20</v>
      </c>
      <c r="F27" s="2" t="s">
        <v>1</v>
      </c>
      <c r="P27" s="10">
        <f>(P28*P31)</f>
        <v>2240</v>
      </c>
    </row>
    <row r="28" spans="2:16" x14ac:dyDescent="0.15">
      <c r="C28" s="2" t="s">
        <v>27</v>
      </c>
      <c r="P28" s="10">
        <f>(P21/P30)</f>
        <v>4000</v>
      </c>
    </row>
    <row r="29" spans="2:16" x14ac:dyDescent="0.15">
      <c r="B29" s="9" t="s">
        <v>21</v>
      </c>
      <c r="C29" s="2" t="s">
        <v>22</v>
      </c>
      <c r="G29" s="2" t="s">
        <v>13</v>
      </c>
      <c r="P29" s="15"/>
    </row>
    <row r="30" spans="2:16" x14ac:dyDescent="0.15">
      <c r="B30" s="9" t="s">
        <v>18</v>
      </c>
      <c r="C30" s="2" t="s">
        <v>51</v>
      </c>
      <c r="N30" s="9"/>
      <c r="P30" s="13">
        <v>6</v>
      </c>
    </row>
    <row r="31" spans="2:16" x14ac:dyDescent="0.15">
      <c r="B31" s="9" t="s">
        <v>19</v>
      </c>
      <c r="C31" s="2" t="s">
        <v>35</v>
      </c>
      <c r="N31" s="9"/>
      <c r="P31" s="16">
        <v>0.56000000000000005</v>
      </c>
    </row>
    <row r="32" spans="2:16" x14ac:dyDescent="0.15">
      <c r="C32" s="9" t="s">
        <v>42</v>
      </c>
      <c r="D32" s="34"/>
      <c r="E32" s="35"/>
      <c r="F32" s="35"/>
      <c r="G32" s="36"/>
    </row>
    <row r="33" spans="2:16" x14ac:dyDescent="0.15">
      <c r="C33" s="9"/>
      <c r="D33" s="9"/>
      <c r="E33" s="22"/>
      <c r="F33" s="22"/>
      <c r="G33" s="22"/>
    </row>
    <row r="34" spans="2:16" x14ac:dyDescent="0.15">
      <c r="B34" s="2" t="s">
        <v>10</v>
      </c>
    </row>
    <row r="35" spans="2:16" x14ac:dyDescent="0.15">
      <c r="C35" s="2" t="s">
        <v>28</v>
      </c>
      <c r="F35" s="2" t="s">
        <v>1</v>
      </c>
      <c r="P35" s="17">
        <f>ROUNDDOWN((P46*P23*P47/1000),2)</f>
        <v>672</v>
      </c>
    </row>
    <row r="36" spans="2:16" x14ac:dyDescent="0.15">
      <c r="B36" s="9"/>
      <c r="C36" s="18" t="s">
        <v>52</v>
      </c>
      <c r="P36" s="13">
        <v>3</v>
      </c>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v>100</v>
      </c>
    </row>
    <row r="44" spans="2:16" x14ac:dyDescent="0.15">
      <c r="B44" s="9"/>
      <c r="C44" s="2" t="s">
        <v>37</v>
      </c>
      <c r="P44" s="13">
        <v>20</v>
      </c>
    </row>
    <row r="45" spans="2:16" x14ac:dyDescent="0.15">
      <c r="B45" s="9"/>
      <c r="C45" s="2" t="s">
        <v>38</v>
      </c>
      <c r="P45" s="13">
        <v>30</v>
      </c>
    </row>
    <row r="46" spans="2:16" x14ac:dyDescent="0.15">
      <c r="B46" s="9"/>
      <c r="C46" s="20" t="s">
        <v>40</v>
      </c>
      <c r="P46" s="21">
        <f>ROUNDDOWN((SUM(P43:P45)),2)</f>
        <v>150</v>
      </c>
    </row>
    <row r="47" spans="2:16" x14ac:dyDescent="0.15">
      <c r="B47" s="9" t="s">
        <v>19</v>
      </c>
      <c r="C47" s="2" t="s">
        <v>35</v>
      </c>
      <c r="F47" s="2" t="s">
        <v>9</v>
      </c>
      <c r="N47" s="9"/>
      <c r="P47" s="16">
        <v>0.56000000000000005</v>
      </c>
    </row>
    <row r="48" spans="2:16" x14ac:dyDescent="0.15">
      <c r="C48" s="9" t="s">
        <v>42</v>
      </c>
      <c r="D48" s="34"/>
      <c r="E48" s="35"/>
      <c r="F48" s="35"/>
      <c r="G48" s="36"/>
    </row>
  </sheetData>
  <mergeCells count="11">
    <mergeCell ref="D32:G32"/>
    <mergeCell ref="D48:G48"/>
    <mergeCell ref="C20:P20"/>
    <mergeCell ref="B8:D8"/>
    <mergeCell ref="E8:N8"/>
    <mergeCell ref="B5:D5"/>
    <mergeCell ref="E5:N5"/>
    <mergeCell ref="B6:C7"/>
    <mergeCell ref="E6:N6"/>
    <mergeCell ref="E7:G7"/>
    <mergeCell ref="I7:K7"/>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A4B-CA9B-4A0C-9C68-A710916313C1}">
  <dimension ref="B2:Q48"/>
  <sheetViews>
    <sheetView tabSelected="1" view="pageBreakPreview" zoomScaleNormal="100" zoomScaleSheetLayoutView="100" workbookViewId="0">
      <selection activeCell="K24" sqref="K24"/>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54</v>
      </c>
    </row>
    <row r="3" spans="2:17" x14ac:dyDescent="0.15">
      <c r="B3" s="2" t="s">
        <v>49</v>
      </c>
    </row>
    <row r="5" spans="2:17" ht="13.15" customHeight="1" x14ac:dyDescent="0.15">
      <c r="B5" s="27" t="s">
        <v>29</v>
      </c>
      <c r="C5" s="27"/>
      <c r="D5" s="27"/>
      <c r="E5" s="28"/>
      <c r="F5" s="29"/>
      <c r="G5" s="29"/>
      <c r="H5" s="29"/>
      <c r="I5" s="29"/>
      <c r="J5" s="29"/>
      <c r="K5" s="29"/>
      <c r="L5" s="29"/>
      <c r="M5" s="29"/>
      <c r="N5" s="29"/>
      <c r="P5" s="23"/>
      <c r="Q5" s="24" t="s">
        <v>43</v>
      </c>
    </row>
    <row r="6" spans="2:17" ht="13.15" customHeight="1" x14ac:dyDescent="0.15">
      <c r="B6" s="30" t="s">
        <v>30</v>
      </c>
      <c r="C6" s="30"/>
      <c r="D6" s="4" t="s">
        <v>31</v>
      </c>
      <c r="E6" s="28"/>
      <c r="F6" s="28"/>
      <c r="G6" s="28"/>
      <c r="H6" s="28"/>
      <c r="I6" s="28"/>
      <c r="J6" s="28"/>
      <c r="K6" s="28"/>
      <c r="L6" s="28"/>
      <c r="M6" s="28"/>
      <c r="N6" s="28"/>
      <c r="P6" s="25"/>
      <c r="Q6" s="26" t="s">
        <v>44</v>
      </c>
    </row>
    <row r="7" spans="2:17" ht="13.15" customHeight="1" x14ac:dyDescent="0.15">
      <c r="B7" s="30"/>
      <c r="C7" s="30"/>
      <c r="D7" s="4" t="s">
        <v>32</v>
      </c>
      <c r="E7" s="31" t="s">
        <v>45</v>
      </c>
      <c r="F7" s="32"/>
      <c r="G7" s="33"/>
      <c r="H7" s="5" t="s">
        <v>33</v>
      </c>
      <c r="I7" s="32" t="s">
        <v>46</v>
      </c>
      <c r="J7" s="32"/>
      <c r="K7" s="33"/>
      <c r="L7" s="6" t="s">
        <v>47</v>
      </c>
      <c r="M7" s="7">
        <v>700</v>
      </c>
      <c r="N7" s="8" t="s">
        <v>48</v>
      </c>
    </row>
    <row r="8" spans="2:17" ht="13.15" customHeight="1" x14ac:dyDescent="0.15">
      <c r="B8" s="38" t="s">
        <v>34</v>
      </c>
      <c r="C8" s="38"/>
      <c r="D8" s="38"/>
      <c r="E8" s="39"/>
      <c r="F8" s="40"/>
      <c r="G8" s="40"/>
      <c r="H8" s="40"/>
      <c r="I8" s="40"/>
      <c r="J8" s="40"/>
      <c r="K8" s="40"/>
      <c r="L8" s="40"/>
      <c r="M8" s="40"/>
      <c r="N8" s="40"/>
    </row>
    <row r="10" spans="2:17" x14ac:dyDescent="0.15">
      <c r="B10" s="1" t="s">
        <v>50</v>
      </c>
    </row>
    <row r="11" spans="2:17" x14ac:dyDescent="0.15">
      <c r="B11" s="9" t="s">
        <v>2</v>
      </c>
      <c r="C11" s="2" t="s">
        <v>0</v>
      </c>
      <c r="F11" s="2" t="s">
        <v>1</v>
      </c>
      <c r="P11" s="10" t="e">
        <f>ROUNDDOWN((P27-P35),0)</f>
        <v>#DIV/0!</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7"/>
      <c r="D20" s="37"/>
      <c r="E20" s="37"/>
      <c r="F20" s="37"/>
      <c r="G20" s="37"/>
      <c r="H20" s="37"/>
      <c r="I20" s="37"/>
      <c r="J20" s="37"/>
      <c r="K20" s="37"/>
      <c r="L20" s="37"/>
      <c r="M20" s="37"/>
      <c r="N20" s="37"/>
      <c r="O20" s="37"/>
      <c r="P20" s="37"/>
    </row>
    <row r="21" spans="2:16" x14ac:dyDescent="0.15">
      <c r="B21" s="9" t="s">
        <v>25</v>
      </c>
      <c r="C21" s="2" t="s">
        <v>12</v>
      </c>
      <c r="E21" s="2" t="s">
        <v>13</v>
      </c>
      <c r="P21" s="12">
        <f>ROUND((P22*P23/1000),2)</f>
        <v>0</v>
      </c>
    </row>
    <row r="22" spans="2:16" x14ac:dyDescent="0.15">
      <c r="C22" s="2" t="s">
        <v>14</v>
      </c>
      <c r="J22" s="2" t="s">
        <v>15</v>
      </c>
      <c r="N22" s="9" t="s">
        <v>16</v>
      </c>
      <c r="P22" s="13"/>
    </row>
    <row r="23" spans="2:16" x14ac:dyDescent="0.15">
      <c r="C23" s="2" t="s">
        <v>41</v>
      </c>
      <c r="N23" s="9" t="s">
        <v>17</v>
      </c>
      <c r="P23" s="14"/>
    </row>
    <row r="24" spans="2:16" x14ac:dyDescent="0.15">
      <c r="C24" s="2" t="s">
        <v>26</v>
      </c>
    </row>
    <row r="26" spans="2:16" x14ac:dyDescent="0.15">
      <c r="B26" s="2" t="s">
        <v>8</v>
      </c>
    </row>
    <row r="27" spans="2:16" x14ac:dyDescent="0.15">
      <c r="C27" s="2" t="s">
        <v>20</v>
      </c>
      <c r="F27" s="2" t="s">
        <v>1</v>
      </c>
      <c r="P27" s="10" t="e">
        <f>(P28*P31)</f>
        <v>#DIV/0!</v>
      </c>
    </row>
    <row r="28" spans="2:16" x14ac:dyDescent="0.15">
      <c r="C28" s="2" t="s">
        <v>27</v>
      </c>
      <c r="P28" s="10" t="e">
        <f>(P21/P30)</f>
        <v>#DIV/0!</v>
      </c>
    </row>
    <row r="29" spans="2:16" x14ac:dyDescent="0.15">
      <c r="B29" s="9" t="s">
        <v>21</v>
      </c>
      <c r="C29" s="2" t="s">
        <v>22</v>
      </c>
      <c r="G29" s="2" t="s">
        <v>13</v>
      </c>
      <c r="P29" s="15"/>
    </row>
    <row r="30" spans="2:16" x14ac:dyDescent="0.15">
      <c r="B30" s="9" t="s">
        <v>18</v>
      </c>
      <c r="C30" s="2" t="s">
        <v>51</v>
      </c>
      <c r="N30" s="9"/>
      <c r="P30" s="13"/>
    </row>
    <row r="31" spans="2:16" x14ac:dyDescent="0.15">
      <c r="B31" s="9" t="s">
        <v>19</v>
      </c>
      <c r="C31" s="2" t="s">
        <v>35</v>
      </c>
      <c r="N31" s="9"/>
      <c r="P31" s="16"/>
    </row>
    <row r="32" spans="2:16" x14ac:dyDescent="0.15">
      <c r="C32" s="9" t="s">
        <v>42</v>
      </c>
      <c r="D32" s="34"/>
      <c r="E32" s="35"/>
      <c r="F32" s="35"/>
      <c r="G32" s="36"/>
    </row>
    <row r="33" spans="2:16" x14ac:dyDescent="0.15">
      <c r="C33" s="9"/>
      <c r="D33" s="9"/>
      <c r="E33" s="22"/>
      <c r="F33" s="22"/>
      <c r="G33" s="22"/>
    </row>
    <row r="34" spans="2:16" x14ac:dyDescent="0.15">
      <c r="B34" s="2" t="s">
        <v>10</v>
      </c>
    </row>
    <row r="35" spans="2:16" x14ac:dyDescent="0.15">
      <c r="C35" s="2" t="s">
        <v>28</v>
      </c>
      <c r="F35" s="2" t="s">
        <v>1</v>
      </c>
      <c r="P35" s="17">
        <f>ROUNDDOWN((P46*P23*P47/1000),2)</f>
        <v>0</v>
      </c>
    </row>
    <row r="36" spans="2:16" x14ac:dyDescent="0.15">
      <c r="B36" s="9"/>
      <c r="C36" s="18" t="s">
        <v>52</v>
      </c>
      <c r="P36" s="13"/>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row>
    <row r="44" spans="2:16" x14ac:dyDescent="0.15">
      <c r="B44" s="9"/>
      <c r="C44" s="2" t="s">
        <v>37</v>
      </c>
      <c r="P44" s="13"/>
    </row>
    <row r="45" spans="2:16" x14ac:dyDescent="0.15">
      <c r="B45" s="9"/>
      <c r="C45" s="2" t="s">
        <v>38</v>
      </c>
      <c r="P45" s="13"/>
    </row>
    <row r="46" spans="2:16" x14ac:dyDescent="0.15">
      <c r="B46" s="9"/>
      <c r="C46" s="20" t="s">
        <v>40</v>
      </c>
      <c r="P46" s="21">
        <f>ROUNDDOWN((SUM(P43:P45)),2)</f>
        <v>0</v>
      </c>
    </row>
    <row r="47" spans="2:16" x14ac:dyDescent="0.15">
      <c r="B47" s="9" t="s">
        <v>19</v>
      </c>
      <c r="C47" s="2" t="s">
        <v>35</v>
      </c>
      <c r="F47" s="2" t="s">
        <v>9</v>
      </c>
      <c r="N47" s="9"/>
      <c r="P47" s="16"/>
    </row>
    <row r="48" spans="2:16" x14ac:dyDescent="0.15">
      <c r="C48" s="9" t="s">
        <v>42</v>
      </c>
      <c r="D48" s="34"/>
      <c r="E48" s="35"/>
      <c r="F48" s="35"/>
      <c r="G48" s="36"/>
    </row>
  </sheetData>
  <mergeCells count="11">
    <mergeCell ref="B5:D5"/>
    <mergeCell ref="E5:N5"/>
    <mergeCell ref="B6:C7"/>
    <mergeCell ref="E6:N6"/>
    <mergeCell ref="E7:G7"/>
    <mergeCell ref="I7:K7"/>
    <mergeCell ref="B8:D8"/>
    <mergeCell ref="E8:N8"/>
    <mergeCell ref="C20:P20"/>
    <mergeCell ref="D32:G32"/>
    <mergeCell ref="D48:G48"/>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廃熱利用吸収式冷凍機（記入例）</vt:lpstr>
      <vt:lpstr>廃熱利用吸収式冷凍機（記入用）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2022-04-05T02:29:54Z</dcterms:created>
  <dcterms:modified xsi:type="dcterms:W3CDTF">2022-04-05T02:30:01Z</dcterms:modified>
</cp:coreProperties>
</file>