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ga\Documents\設備補助\CO2削減量計算シート\201608_CO2排出削減量計算\"/>
    </mc:Choice>
  </mc:AlternateContent>
  <bookViews>
    <workbookView xWindow="480" yWindow="90" windowWidth="16290" windowHeight="7290"/>
  </bookViews>
  <sheets>
    <sheet name="コジェネ" sheetId="7" r:id="rId1"/>
  </sheets>
  <calcPr calcId="152511"/>
</workbook>
</file>

<file path=xl/calcChain.xml><?xml version="1.0" encoding="utf-8"?>
<calcChain xmlns="http://schemas.openxmlformats.org/spreadsheetml/2006/main">
  <c r="Q25" i="7" l="1"/>
  <c r="Q24" i="7" s="1"/>
  <c r="Q19" i="7"/>
  <c r="Q38" i="7" s="1"/>
  <c r="Q44" i="7" s="1"/>
  <c r="Q31" i="7"/>
  <c r="Q30" i="7" s="1"/>
  <c r="Q18" i="7" l="1"/>
  <c r="Q13" i="7" s="1"/>
  <c r="Q7" i="7" s="1"/>
</calcChain>
</file>

<file path=xl/sharedStrings.xml><?xml version="1.0" encoding="utf-8"?>
<sst xmlns="http://schemas.openxmlformats.org/spreadsheetml/2006/main" count="88" uniqueCount="71">
  <si>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</si>
  <si>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</si>
  <si>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</si>
  <si>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</si>
  <si>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</si>
  <si>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</si>
  <si>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</si>
  <si>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</si>
  <si>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コジェネレーションシステムにおけるCO2排出削減量の計算</t>
    <rPh sb="20" eb="22">
      <t>ハイシュツ</t>
    </rPh>
    <rPh sb="22" eb="24">
      <t>サクゲン</t>
    </rPh>
    <rPh sb="24" eb="25">
      <t>リョウ</t>
    </rPh>
    <rPh sb="26" eb="28">
      <t>ケイサン</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</si>
  <si>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</si>
  <si>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</si>
  <si>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</si>
  <si>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</si>
  <si>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</si>
  <si>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</si>
  <si>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</si>
  <si>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</si>
  <si>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</si>
  <si>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</si>
  <si>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</si>
  <si>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</si>
  <si>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</si>
  <si>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</si>
  <si>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</si>
  <si>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</si>
  <si>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</si>
  <si>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</si>
  <si>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</si>
  <si>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</si>
  <si>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</si>
  <si>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</si>
  <si>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</si>
  <si>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</si>
  <si>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</si>
  <si>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</si>
  <si>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1"/>
  </si>
  <si>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</si>
  <si>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</si>
  <si>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</si>
  <si>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</si>
  <si>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</si>
  <si>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</si>
  <si>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</si>
  <si>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</si>
  <si>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</si>
  <si>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</si>
  <si>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</si>
  <si>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</si>
  <si>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</si>
  <si>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</si>
  <si>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</si>
  <si>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</si>
  <si>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</si>
  <si>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</si>
  <si>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</si>
  <si>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</si>
  <si>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黄色セルに記入</t>
    <rPh sb="0" eb="2">
      <t>キイロ</t>
    </rPh>
    <rPh sb="5" eb="7">
      <t>キニュウ</t>
    </rPh>
    <phoneticPr fontId="1"/>
  </si>
  <si>
    <t>出展：</t>
    <rPh sb="0" eb="2">
      <t>シュッテン</t>
    </rPh>
    <phoneticPr fontId="1"/>
  </si>
  <si>
    <t>（ex:IPCC 2008年）</t>
    <rPh sb="13" eb="14">
      <t>ネン</t>
    </rPh>
    <phoneticPr fontId="1"/>
  </si>
  <si>
    <t>自動計算結果</t>
    <rPh sb="0" eb="2">
      <t>ジドウ</t>
    </rPh>
    <rPh sb="2" eb="4">
      <t>ケイサン</t>
    </rPh>
    <rPh sb="4" eb="6">
      <t>ケッカ</t>
    </rPh>
    <phoneticPr fontId="1"/>
  </si>
  <si>
    <t>時間当たり消費蒸気熱量（Mj/h)</t>
  </si>
  <si>
    <t>時間当たり消費温水熱量（Mj/h)</t>
  </si>
  <si>
    <t>※参考　ガスエンジンで発電した電力のCO2排出係数＝Py/Gey</t>
    <rPh sb="1" eb="3">
      <t>サンコウ</t>
    </rPh>
    <rPh sb="11" eb="13">
      <t>ハツデン</t>
    </rPh>
    <rPh sb="15" eb="17">
      <t>デンリョク</t>
    </rPh>
    <rPh sb="21" eb="23">
      <t>ハイシュツ</t>
    </rPh>
    <rPh sb="23" eb="25">
      <t>ケイスウ</t>
    </rPh>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</si>
  <si>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</si>
  <si>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</si>
  <si>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</si>
  <si>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</si>
  <si>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</si>
  <si>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標高</t>
    <rPh sb="0" eb="2">
      <t>ヒョウコウ</t>
    </rPh>
    <phoneticPr fontId="1"/>
  </si>
  <si>
    <t>(m）</t>
    <phoneticPr fontId="1"/>
  </si>
  <si>
    <t>負荷の対象</t>
    <rPh sb="0" eb="2">
      <t>フカ</t>
    </rPh>
    <rPh sb="3" eb="5">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</si>
</sst>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00_ "/>
    <numFmt numFmtId="179" formatCode="0.00_ "/>
    <numFmt numFmtId="180" formatCode="#,##0.000_ "/>
    <numFmt numFmtId="181" formatCode="0.00000_ "/>
    <numFmt numFmtId="182" formatCode="0_ "/>
  </numFmts>
  <fonts count="6">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50">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0" borderId="0" xfId="0" applyFill="1" applyAlignment="1">
      <alignment horizontal="right" vertical="center"/>
    </xf>
    <xf numFmtId="177" fontId="0" fillId="0" borderId="0" xfId="0" applyNumberFormat="1" applyFill="1">
      <alignment vertical="center"/>
    </xf>
    <xf numFmtId="176" fontId="0" fillId="0" borderId="0" xfId="0" applyNumberFormat="1" applyFill="1">
      <alignment vertical="center"/>
    </xf>
    <xf numFmtId="0" fontId="0" fillId="3" borderId="0" xfId="0" applyFill="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0" fontId="0" fillId="3" borderId="1" xfId="0" applyFill="1" applyBorder="1">
      <alignment vertical="center"/>
    </xf>
    <xf numFmtId="177" fontId="0" fillId="3"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81" fontId="0" fillId="2" borderId="1" xfId="0" applyNumberFormat="1" applyFill="1" applyBorder="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0" borderId="2" xfId="1" applyFont="1" applyBorder="1" applyAlignment="1">
      <alignment horizontal="center" vertical="center"/>
    </xf>
    <xf numFmtId="0" fontId="0" fillId="0" borderId="4" xfId="0" applyBorder="1" applyAlignment="1">
      <alignment horizontal="center" vertical="center"/>
    </xf>
    <xf numFmtId="0" fontId="4" fillId="2" borderId="1" xfId="1" applyFont="1" applyFill="1" applyBorder="1" applyAlignment="1">
      <alignment vertical="center" wrapText="1"/>
    </xf>
    <xf numFmtId="0" fontId="4" fillId="0" borderId="5" xfId="1" applyFont="1" applyBorder="1" applyAlignment="1">
      <alignment horizontal="center" vertical="center" wrapText="1"/>
    </xf>
    <xf numFmtId="0" fontId="0" fillId="0" borderId="5" xfId="0"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vertical="center" wrapText="1"/>
    </xf>
    <xf numFmtId="0" fontId="0" fillId="0" borderId="6" xfId="0" applyBorder="1" applyAlignment="1">
      <alignment horizontal="center" vertical="center" wrapText="1"/>
    </xf>
    <xf numFmtId="0" fontId="4" fillId="2" borderId="2" xfId="1" applyFont="1" applyFill="1" applyBorder="1" applyAlignment="1">
      <alignment vertical="center" shrinkToFit="1"/>
    </xf>
    <xf numFmtId="0" fontId="4" fillId="0" borderId="3" xfId="1" applyFont="1" applyBorder="1" applyAlignment="1">
      <alignment vertical="center" shrinkToFit="1"/>
    </xf>
    <xf numFmtId="0" fontId="4" fillId="0" borderId="4" xfId="1" applyFont="1" applyBorder="1" applyAlignment="1">
      <alignment vertical="center" shrinkToFit="1"/>
    </xf>
    <xf numFmtId="0" fontId="4" fillId="0" borderId="1" xfId="1" applyFont="1" applyFill="1" applyBorder="1" applyAlignment="1">
      <alignment horizontal="center" vertical="center"/>
    </xf>
    <xf numFmtId="0" fontId="0" fillId="0" borderId="7" xfId="0" applyBorder="1" applyAlignment="1">
      <alignment horizontal="center" vertical="center" wrapText="1"/>
    </xf>
    <xf numFmtId="182" fontId="4" fillId="2" borderId="2" xfId="1" applyNumberFormat="1" applyFont="1" applyFill="1" applyBorder="1" applyAlignment="1">
      <alignment vertical="center" shrinkToFit="1"/>
    </xf>
    <xf numFmtId="0" fontId="4" fillId="0" borderId="2" xfId="1" applyFont="1" applyBorder="1" applyAlignment="1">
      <alignment vertical="center" shrinkToFit="1"/>
    </xf>
    <xf numFmtId="0" fontId="4" fillId="0" borderId="3" xfId="1" applyFont="1" applyBorder="1" applyAlignment="1">
      <alignment vertical="center" shrinkToFit="1"/>
    </xf>
    <xf numFmtId="0" fontId="4" fillId="0" borderId="3" xfId="1" applyFont="1" applyFill="1" applyBorder="1" applyAlignment="1">
      <alignment horizontal="center" vertical="center"/>
    </xf>
    <xf numFmtId="0" fontId="4" fillId="0" borderId="3" xfId="1" applyFont="1" applyFill="1" applyBorder="1" applyAlignment="1">
      <alignment vertical="center" shrinkToFit="1"/>
    </xf>
    <xf numFmtId="0" fontId="4" fillId="0" borderId="4" xfId="1" applyFont="1" applyBorder="1" applyAlignment="1">
      <alignment vertical="center" shrinkToFit="1"/>
    </xf>
    <xf numFmtId="0" fontId="4" fillId="0" borderId="1" xfId="1" applyFont="1" applyBorder="1" applyAlignment="1">
      <alignment horizontal="center" vertical="center" wrapText="1"/>
    </xf>
    <xf numFmtId="0" fontId="0" fillId="0" borderId="1" xfId="0" applyBorder="1" applyAlignment="1">
      <alignment horizontal="center" vertical="center"/>
    </xf>
    <xf numFmtId="0" fontId="4"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workbookViewId="0">
      <selection activeCell="J9" sqref="J9"/>
    </sheetView>
  </sheetViews>
  <sheetFormatPr defaultRowHeight="13.5"/>
  <cols>
    <col min="1" max="1" width="5.75" customWidth="1"/>
    <col min="14" max="14" width="5.375" customWidth="1"/>
  </cols>
  <sheetData>
    <row r="1" spans="1:17">
      <c r="A1" s="26" t="s">
        <v>63</v>
      </c>
      <c r="B1" s="27"/>
      <c r="C1" s="28"/>
      <c r="D1" s="28"/>
      <c r="E1" s="28"/>
      <c r="F1" s="28"/>
      <c r="G1" s="28"/>
      <c r="H1" s="28"/>
      <c r="I1" s="28"/>
      <c r="J1" s="28"/>
      <c r="L1" s="4" t="s">
        <v>56</v>
      </c>
      <c r="N1" s="8" t="s">
        <v>59</v>
      </c>
    </row>
    <row r="2" spans="1:17">
      <c r="A2" s="29" t="s">
        <v>64</v>
      </c>
      <c r="B2" s="30"/>
      <c r="C2" s="31" t="s">
        <v>65</v>
      </c>
      <c r="D2" s="28"/>
      <c r="E2" s="32"/>
      <c r="F2" s="32"/>
      <c r="G2" s="32"/>
      <c r="H2" s="32"/>
      <c r="I2" s="32"/>
      <c r="J2" s="32"/>
    </row>
    <row r="3" spans="1:17">
      <c r="A3" s="33"/>
      <c r="B3" s="33"/>
      <c r="C3" s="31" t="s">
        <v>66</v>
      </c>
      <c r="D3" s="34"/>
      <c r="E3" s="35"/>
      <c r="F3" s="36"/>
      <c r="G3" s="37" t="s">
        <v>67</v>
      </c>
      <c r="H3" s="34"/>
      <c r="I3" s="35"/>
      <c r="J3" s="36"/>
    </row>
    <row r="4" spans="1:17">
      <c r="A4" s="38"/>
      <c r="B4" s="38"/>
      <c r="C4" s="31" t="s">
        <v>68</v>
      </c>
      <c r="D4" s="39"/>
      <c r="E4" s="40" t="s">
        <v>69</v>
      </c>
      <c r="F4" s="41"/>
      <c r="G4" s="42"/>
      <c r="H4" s="43"/>
      <c r="I4" s="41"/>
      <c r="J4" s="44"/>
    </row>
    <row r="5" spans="1:17">
      <c r="A5" s="45" t="s">
        <v>70</v>
      </c>
      <c r="B5" s="46"/>
      <c r="C5" s="47"/>
      <c r="D5" s="48"/>
      <c r="E5" s="48"/>
      <c r="F5" s="48"/>
      <c r="G5" s="48"/>
      <c r="H5" s="48"/>
      <c r="I5" s="48"/>
      <c r="J5" s="49"/>
    </row>
    <row r="6" spans="1:17" ht="14.25">
      <c r="A6" s="2" t="s">
        <v>8</v>
      </c>
    </row>
    <row r="7" spans="1:17">
      <c r="A7" s="1" t="s">
        <v>2</v>
      </c>
      <c r="B7" t="s">
        <v>0</v>
      </c>
      <c r="E7" t="s">
        <v>1</v>
      </c>
      <c r="Q7" s="14" t="e">
        <f>Q13-Q38</f>
        <v>#DIV/0!</v>
      </c>
    </row>
    <row r="8" spans="1:17">
      <c r="A8" s="1"/>
      <c r="B8" t="s">
        <v>3</v>
      </c>
    </row>
    <row r="9" spans="1:17">
      <c r="A9" s="1" t="s">
        <v>4</v>
      </c>
      <c r="B9" t="s">
        <v>5</v>
      </c>
      <c r="E9" t="s">
        <v>1</v>
      </c>
    </row>
    <row r="10" spans="1:17">
      <c r="A10" s="1" t="s">
        <v>6</v>
      </c>
      <c r="B10" t="s">
        <v>7</v>
      </c>
      <c r="E10" t="s">
        <v>1</v>
      </c>
    </row>
    <row r="12" spans="1:17">
      <c r="A12" t="s">
        <v>9</v>
      </c>
    </row>
    <row r="13" spans="1:17">
      <c r="B13" t="s">
        <v>10</v>
      </c>
      <c r="E13" t="s">
        <v>1</v>
      </c>
      <c r="Q13" s="14" t="e">
        <f>Q18+Q24+Q30</f>
        <v>#DIV/0!</v>
      </c>
    </row>
    <row r="14" spans="1:17">
      <c r="A14" s="1" t="s">
        <v>11</v>
      </c>
      <c r="B14" t="s">
        <v>12</v>
      </c>
      <c r="K14" t="s">
        <v>1</v>
      </c>
    </row>
    <row r="15" spans="1:17">
      <c r="A15" s="1" t="s">
        <v>13</v>
      </c>
      <c r="B15" t="s">
        <v>14</v>
      </c>
      <c r="O15" t="s">
        <v>1</v>
      </c>
    </row>
    <row r="16" spans="1:17">
      <c r="A16" s="1" t="s">
        <v>15</v>
      </c>
      <c r="B16" t="s">
        <v>16</v>
      </c>
      <c r="O16" t="s">
        <v>1</v>
      </c>
    </row>
    <row r="17" spans="1:17" ht="8.4499999999999993" customHeight="1"/>
    <row r="18" spans="1:17">
      <c r="A18" s="1"/>
      <c r="B18" t="s">
        <v>20</v>
      </c>
      <c r="Q18" s="14">
        <f>Q19*G21</f>
        <v>0</v>
      </c>
    </row>
    <row r="19" spans="1:17">
      <c r="A19" s="1" t="s">
        <v>17</v>
      </c>
      <c r="B19" t="s">
        <v>18</v>
      </c>
      <c r="J19" t="s">
        <v>19</v>
      </c>
      <c r="Q19" s="14">
        <f>(P20-P21)*P22/1000</f>
        <v>0</v>
      </c>
    </row>
    <row r="20" spans="1:17">
      <c r="A20" s="1"/>
      <c r="B20" t="s">
        <v>24</v>
      </c>
      <c r="O20" s="1" t="s">
        <v>53</v>
      </c>
      <c r="P20" s="9"/>
    </row>
    <row r="21" spans="1:17">
      <c r="A21" s="1" t="s">
        <v>21</v>
      </c>
      <c r="B21" t="s">
        <v>22</v>
      </c>
      <c r="E21" t="s">
        <v>23</v>
      </c>
      <c r="G21" s="12"/>
      <c r="H21" s="1" t="s">
        <v>57</v>
      </c>
      <c r="I21" s="23"/>
      <c r="J21" s="24"/>
      <c r="K21" s="24"/>
      <c r="L21" s="25"/>
      <c r="O21" s="1" t="s">
        <v>54</v>
      </c>
      <c r="P21" s="9"/>
    </row>
    <row r="22" spans="1:17">
      <c r="A22" s="1"/>
      <c r="I22" t="s">
        <v>58</v>
      </c>
      <c r="O22" s="5" t="s">
        <v>55</v>
      </c>
      <c r="P22" s="10"/>
    </row>
    <row r="23" spans="1:17" ht="8.4499999999999993" customHeight="1">
      <c r="A23" s="1"/>
      <c r="O23" s="1"/>
      <c r="P23" s="7"/>
    </row>
    <row r="24" spans="1:17">
      <c r="B24" s="3" t="s">
        <v>25</v>
      </c>
      <c r="O24" s="5"/>
      <c r="P24" s="6"/>
      <c r="Q24" s="14" t="e">
        <f>Q25/G27*G29</f>
        <v>#DIV/0!</v>
      </c>
    </row>
    <row r="25" spans="1:17">
      <c r="A25" s="1" t="s">
        <v>26</v>
      </c>
      <c r="B25" t="s">
        <v>35</v>
      </c>
      <c r="I25" t="s">
        <v>27</v>
      </c>
      <c r="Q25" s="14">
        <f>P26*P27/1000</f>
        <v>0</v>
      </c>
    </row>
    <row r="26" spans="1:17">
      <c r="A26" s="1"/>
      <c r="B26" t="s">
        <v>39</v>
      </c>
      <c r="O26" s="1" t="s">
        <v>60</v>
      </c>
      <c r="P26" s="11"/>
    </row>
    <row r="27" spans="1:17">
      <c r="A27" s="1" t="s">
        <v>28</v>
      </c>
      <c r="B27" t="s">
        <v>29</v>
      </c>
      <c r="G27" s="12"/>
      <c r="O27" s="5" t="s">
        <v>55</v>
      </c>
      <c r="P27" s="10"/>
    </row>
    <row r="28" spans="1:17">
      <c r="A28" s="1" t="s">
        <v>30</v>
      </c>
      <c r="B28" t="s">
        <v>31</v>
      </c>
      <c r="J28" t="s">
        <v>32</v>
      </c>
    </row>
    <row r="29" spans="1:17">
      <c r="A29" s="1"/>
      <c r="G29" s="12"/>
      <c r="H29" s="1" t="s">
        <v>57</v>
      </c>
      <c r="I29" s="23"/>
      <c r="J29" s="24"/>
      <c r="K29" s="24"/>
      <c r="L29" s="25"/>
    </row>
    <row r="30" spans="1:17">
      <c r="B30" s="3" t="s">
        <v>33</v>
      </c>
      <c r="Q30" s="14" t="e">
        <f>Q31/G33*G35</f>
        <v>#DIV/0!</v>
      </c>
    </row>
    <row r="31" spans="1:17">
      <c r="A31" s="1" t="s">
        <v>34</v>
      </c>
      <c r="B31" t="s">
        <v>36</v>
      </c>
      <c r="I31" t="s">
        <v>27</v>
      </c>
      <c r="Q31" s="14">
        <f>P32*P33/1000</f>
        <v>0</v>
      </c>
    </row>
    <row r="32" spans="1:17">
      <c r="A32" s="1"/>
      <c r="B32" t="s">
        <v>40</v>
      </c>
      <c r="O32" s="1" t="s">
        <v>61</v>
      </c>
      <c r="P32" s="11"/>
    </row>
    <row r="33" spans="1:17">
      <c r="A33" s="1" t="s">
        <v>37</v>
      </c>
      <c r="B33" t="s">
        <v>29</v>
      </c>
      <c r="G33" s="12"/>
      <c r="O33" s="5" t="s">
        <v>55</v>
      </c>
      <c r="P33" s="10"/>
    </row>
    <row r="34" spans="1:17">
      <c r="A34" s="1" t="s">
        <v>38</v>
      </c>
      <c r="B34" t="s">
        <v>31</v>
      </c>
      <c r="J34" t="s">
        <v>32</v>
      </c>
    </row>
    <row r="35" spans="1:17">
      <c r="G35" s="12"/>
      <c r="H35" s="1" t="s">
        <v>57</v>
      </c>
      <c r="I35" s="23"/>
      <c r="J35" s="24"/>
      <c r="K35" s="24"/>
      <c r="L35" s="25"/>
    </row>
    <row r="36" spans="1:17">
      <c r="G36" s="15"/>
      <c r="H36" s="5"/>
      <c r="I36" s="16"/>
      <c r="J36" s="16"/>
      <c r="K36" s="16"/>
      <c r="L36" s="16"/>
    </row>
    <row r="37" spans="1:17">
      <c r="A37" t="s">
        <v>41</v>
      </c>
    </row>
    <row r="38" spans="1:17">
      <c r="B38" t="s">
        <v>52</v>
      </c>
      <c r="F38" t="s">
        <v>1</v>
      </c>
      <c r="Q38" s="14" t="e">
        <f>Q19*3600/G39/P40*G42</f>
        <v>#DIV/0!</v>
      </c>
    </row>
    <row r="39" spans="1:17">
      <c r="A39" s="1" t="s">
        <v>42</v>
      </c>
      <c r="B39" t="s">
        <v>43</v>
      </c>
      <c r="G39" s="17"/>
      <c r="M39" s="18"/>
      <c r="N39" s="18"/>
      <c r="O39" s="19"/>
      <c r="P39" s="20"/>
    </row>
    <row r="40" spans="1:17">
      <c r="A40" s="1" t="s">
        <v>44</v>
      </c>
      <c r="B40" t="s">
        <v>46</v>
      </c>
      <c r="E40" t="s">
        <v>49</v>
      </c>
      <c r="F40" t="s">
        <v>50</v>
      </c>
      <c r="O40" s="1" t="s">
        <v>45</v>
      </c>
      <c r="P40" s="21"/>
    </row>
    <row r="41" spans="1:17">
      <c r="A41" s="1" t="s">
        <v>47</v>
      </c>
      <c r="B41" t="s">
        <v>48</v>
      </c>
      <c r="F41" t="s">
        <v>51</v>
      </c>
    </row>
    <row r="42" spans="1:17">
      <c r="G42" s="22"/>
      <c r="H42" s="1" t="s">
        <v>57</v>
      </c>
      <c r="I42" s="23"/>
      <c r="J42" s="24"/>
      <c r="K42" s="24"/>
      <c r="L42" s="25"/>
    </row>
    <row r="44" spans="1:17">
      <c r="A44" t="s">
        <v>62</v>
      </c>
      <c r="O44" s="1" t="s">
        <v>23</v>
      </c>
      <c r="Q44" s="13" t="e">
        <f>Q38/Q19</f>
        <v>#DIV/0!</v>
      </c>
    </row>
  </sheetData>
  <mergeCells count="12">
    <mergeCell ref="I21:L21"/>
    <mergeCell ref="I29:L29"/>
    <mergeCell ref="I35:L35"/>
    <mergeCell ref="I42:L42"/>
    <mergeCell ref="A1:B1"/>
    <mergeCell ref="C1:J1"/>
    <mergeCell ref="A2:B4"/>
    <mergeCell ref="D2:J2"/>
    <mergeCell ref="D3:F3"/>
    <mergeCell ref="H3:J3"/>
    <mergeCell ref="A5:B5"/>
    <mergeCell ref="C5:J5"/>
  </mergeCells>
  <phoneticPr fontId="1"/>
  <pageMargins left="0.25" right="0.25"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127678-6757-4659-A86D-B17C0A14056C}"/>
</file>

<file path=customXml/itemProps2.xml><?xml version="1.0" encoding="utf-8"?>
<ds:datastoreItem xmlns:ds="http://schemas.openxmlformats.org/officeDocument/2006/customXml" ds:itemID="{77DB510B-20C4-40C6-BC5D-5E1B72F12EAF}"/>
</file>

<file path=customXml/itemProps3.xml><?xml version="1.0" encoding="utf-8"?>
<ds:datastoreItem xmlns:ds="http://schemas.openxmlformats.org/officeDocument/2006/customXml" ds:itemID="{1ACAA3E4-5290-49B2-825B-2B6E99683D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コジェネ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2016-09-08T01:30:02Z</cp:lastPrinted>
  <dcterms:created xsi:type="dcterms:W3CDTF">2014-05-19T08:27:13Z</dcterms:created>
  <dcterms:modified xsi:type="dcterms:W3CDTF">2016-09-08T01:30:49Z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