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ga\Documents\設備補助\CO2削減量計算シート\201608_CO2排出削減量計算\"/>
    </mc:Choice>
  </mc:AlternateContent>
  <bookViews>
    <workbookView xWindow="480" yWindow="90" windowWidth="16290" windowHeight="7290"/>
  </bookViews>
  <sheets>
    <sheet name="冷凍機" sheetId="8" r:id="rId1"/>
  </sheets>
  <calcPr calcId="152511"/>
</workbook>
</file>

<file path=xl/calcChain.xml><?xml version="1.0" encoding="utf-8"?>
<calcChain xmlns="http://schemas.openxmlformats.org/spreadsheetml/2006/main">
  <c r="O15" i="8" l="1"/>
  <c r="O22" i="8" s="1"/>
  <c r="O21" i="8" s="1"/>
  <c r="O30" i="8" l="1"/>
  <c r="O29" i="8" s="1"/>
  <c r="O8" i="8" s="1"/>
</calcChain>
</file>

<file path=xl/sharedStrings.xml><?xml version="1.0" encoding="utf-8"?>
<sst xmlns="http://schemas.openxmlformats.org/spreadsheetml/2006/main" count="61" uniqueCount="49">
  <si>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</si>
  <si>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</si>
  <si>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</si>
  <si>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</si>
  <si>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</si>
  <si>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</si>
  <si>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</si>
  <si>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</si>
  <si>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</si>
  <si>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</si>
  <si>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</si>
  <si>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</si>
  <si>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黄色セルに記入</t>
    <rPh sb="0" eb="2">
      <t>キイロ</t>
    </rPh>
    <rPh sb="5" eb="7">
      <t>キニュウ</t>
    </rPh>
    <phoneticPr fontId="1"/>
  </si>
  <si>
    <t>出展：</t>
    <rPh sb="0" eb="2">
      <t>シュッテン</t>
    </rPh>
    <phoneticPr fontId="1"/>
  </si>
  <si>
    <t>自動計算結果</t>
    <rPh sb="0" eb="2">
      <t>ジドウ</t>
    </rPh>
    <rPh sb="2" eb="4">
      <t>ケイサン</t>
    </rPh>
    <rPh sb="4" eb="6">
      <t>ケッカ</t>
    </rPh>
    <phoneticPr fontId="1"/>
  </si>
  <si>
    <t>冷凍機導入におけるCO2排出削減量の計算</t>
    <rPh sb="0" eb="3">
      <t>レイトウキ</t>
    </rPh>
    <rPh sb="3" eb="5">
      <t>ドウニュウ</t>
    </rPh>
    <rPh sb="12" eb="14">
      <t>ハイシュツ</t>
    </rPh>
    <rPh sb="14" eb="16">
      <t>サクゲン</t>
    </rPh>
    <rPh sb="16" eb="17">
      <t>リョウ</t>
    </rPh>
    <rPh sb="18" eb="20">
      <t>ケイサン</t>
    </rPh>
    <phoneticPr fontId="1"/>
  </si>
  <si>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</si>
  <si>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</si>
  <si>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</si>
  <si>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</si>
  <si>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(MW/年）</t>
    <rPh sb="4" eb="5">
      <t>ネン</t>
    </rPh>
    <phoneticPr fontId="1"/>
  </si>
  <si>
    <t>例：現状　100USRTの冷凍機の年間稼働時間が24h/日×25日/月×12月/年の場合</t>
    <rPh sb="0" eb="1">
      <t>レイ</t>
    </rPh>
    <rPh sb="2" eb="4">
      <t>ゲンジョウ</t>
    </rPh>
    <rPh sb="13" eb="16">
      <t>レイトウキ</t>
    </rPh>
    <rPh sb="17" eb="19">
      <t>ネンカン</t>
    </rPh>
    <rPh sb="19" eb="21">
      <t>カドウ</t>
    </rPh>
    <rPh sb="21" eb="23">
      <t>ジカン</t>
    </rPh>
    <rPh sb="28" eb="29">
      <t>ヒ</t>
    </rPh>
    <rPh sb="32" eb="33">
      <t>ヒ</t>
    </rPh>
    <rPh sb="34" eb="35">
      <t>ツキ</t>
    </rPh>
    <rPh sb="38" eb="39">
      <t>ツキ</t>
    </rPh>
    <rPh sb="40" eb="41">
      <t>ネン</t>
    </rPh>
    <rPh sb="42" eb="44">
      <t>バアイ</t>
    </rPh>
    <phoneticPr fontId="1"/>
  </si>
  <si>
    <t>時間当たり必要冷凍能力(kWh）</t>
  </si>
  <si>
    <t>年間稼働時間(h/年)</t>
  </si>
  <si>
    <t>Rcop</t>
    <phoneticPr fontId="1"/>
  </si>
  <si>
    <t>リファレンス冷凍機のCOP</t>
    <rPh sb="6" eb="9">
      <t>レイトウキ</t>
    </rPh>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</si>
  <si>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</si>
  <si>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</si>
  <si>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</si>
  <si>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</si>
  <si>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※前頁のガスエンジンで発電した電力を使用の場合は該当する数値とする</t>
    <rPh sb="1" eb="2">
      <t>ゼン</t>
    </rPh>
    <rPh sb="2" eb="3">
      <t>ページ</t>
    </rPh>
    <rPh sb="11" eb="13">
      <t>ハツデン</t>
    </rPh>
    <rPh sb="15" eb="17">
      <t>デンリョク</t>
    </rPh>
    <rPh sb="18" eb="20">
      <t>シヨウ</t>
    </rPh>
    <rPh sb="21" eb="23">
      <t>バアイ</t>
    </rPh>
    <rPh sb="24" eb="26">
      <t>ガイトウ</t>
    </rPh>
    <rPh sb="28" eb="30">
      <t>スウチ</t>
    </rPh>
    <phoneticPr fontId="1"/>
  </si>
  <si>
    <t>Pｙ＝RQeｙ×gef</t>
    <phoneticPr fontId="1"/>
  </si>
  <si>
    <t>PQey</t>
    <phoneticPr fontId="1"/>
  </si>
  <si>
    <t>Pcop</t>
    <phoneticPr fontId="1"/>
  </si>
  <si>
    <t>プロジェクトの場合の年間消費電力量</t>
    <rPh sb="7" eb="9">
      <t>バアイ</t>
    </rPh>
    <rPh sb="10" eb="12">
      <t>ネンカン</t>
    </rPh>
    <rPh sb="12" eb="14">
      <t>ショウヒ</t>
    </rPh>
    <rPh sb="14" eb="16">
      <t>デンリョク</t>
    </rPh>
    <rPh sb="16" eb="17">
      <t>リョウ</t>
    </rPh>
    <phoneticPr fontId="1"/>
  </si>
  <si>
    <t>プロジェクト冷凍機のCOP</t>
    <rPh sb="6" eb="9">
      <t>レイトウキ</t>
    </rPh>
    <phoneticPr fontId="1"/>
  </si>
  <si>
    <t>ＣQｙ</t>
    <phoneticPr fontId="1"/>
  </si>
  <si>
    <t>ＣQｙ＝100×3.516（ｋW/USRT)×24×25×12/1000＝2532MWh/年</t>
    <rPh sb="45" eb="46">
      <t>ネン</t>
    </rPh>
    <phoneticPr fontId="1"/>
  </si>
  <si>
    <t>RQey=ＣＱy/Rcop</t>
    <phoneticPr fontId="1"/>
  </si>
  <si>
    <t>PQey=ＣＱy/Pcop</t>
    <phoneticPr fontId="1"/>
  </si>
  <si>
    <t>いろいろなケースが考えられので、時間当たり負荷の説明を別紙記入のこと</t>
    <rPh sb="9" eb="10">
      <t>カンガ</t>
    </rPh>
    <rPh sb="16" eb="18">
      <t>ジカン</t>
    </rPh>
    <rPh sb="18" eb="19">
      <t>ア</t>
    </rPh>
    <rPh sb="21" eb="23">
      <t>フカ</t>
    </rPh>
    <rPh sb="24" eb="26">
      <t>セツメイ</t>
    </rPh>
    <rPh sb="27" eb="29">
      <t>ベッシ</t>
    </rPh>
    <rPh sb="29" eb="31">
      <t>キニュウ</t>
    </rPh>
    <phoneticPr fontId="1"/>
  </si>
  <si>
    <t>事業名</t>
    <rPh sb="0" eb="2">
      <t>ジギョウ</t>
    </rPh>
    <rPh sb="2" eb="3">
      <t>メイ</t>
    </rPh>
    <phoneticPr fontId="5"/>
  </si>
  <si>
    <t>実施サイト</t>
    <rPh sb="0" eb="2">
      <t>ジッシ</t>
    </rPh>
    <phoneticPr fontId="5"/>
  </si>
  <si>
    <t>住所</t>
    <rPh sb="0" eb="2">
      <t>ジュウショ</t>
    </rPh>
    <phoneticPr fontId="5"/>
  </si>
  <si>
    <t>緯度</t>
    <rPh sb="0" eb="2">
      <t>イド</t>
    </rPh>
    <phoneticPr fontId="5"/>
  </si>
  <si>
    <t>経度</t>
    <rPh sb="0" eb="2">
      <t>ケイド</t>
    </rPh>
    <phoneticPr fontId="5"/>
  </si>
  <si>
    <t>標高</t>
    <rPh sb="0" eb="2">
      <t>ヒョウコウ</t>
    </rPh>
    <phoneticPr fontId="1"/>
  </si>
  <si>
    <t>(m）</t>
    <phoneticPr fontId="1"/>
  </si>
  <si>
    <t>負荷の対象</t>
    <rPh sb="0" eb="2">
      <t>フカ</t>
    </rPh>
    <rPh sb="3" eb="5">
      <t>タイショウ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</si>
</sst>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0_ "/>
    <numFmt numFmtId="178" formatCode="0.00_ "/>
    <numFmt numFmtId="179" formatCode="0_ "/>
  </numFmts>
  <fonts count="6">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38">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0" fillId="2" borderId="0" xfId="0" applyFill="1">
      <alignment vertical="center"/>
    </xf>
    <xf numFmtId="0" fontId="0" fillId="3" borderId="0" xfId="0" applyFill="1">
      <alignment vertical="center"/>
    </xf>
    <xf numFmtId="177" fontId="0" fillId="2" borderId="1" xfId="0" applyNumberFormat="1" applyFill="1" applyBorder="1">
      <alignment vertical="center"/>
    </xf>
    <xf numFmtId="0" fontId="0" fillId="3" borderId="1" xfId="0" applyFill="1" applyBorder="1">
      <alignment vertical="center"/>
    </xf>
    <xf numFmtId="176" fontId="0" fillId="3" borderId="1" xfId="0" applyNumberFormat="1" applyFill="1" applyBorder="1">
      <alignment vertical="center"/>
    </xf>
    <xf numFmtId="178" fontId="0" fillId="2" borderId="1" xfId="0" applyNumberFormat="1" applyFill="1" applyBorder="1">
      <alignment vertical="center"/>
    </xf>
    <xf numFmtId="179" fontId="0" fillId="2" borderId="1" xfId="0" applyNumberFormat="1" applyFill="1" applyBorder="1">
      <alignment vertical="center"/>
    </xf>
    <xf numFmtId="176" fontId="0" fillId="0" borderId="0" xfId="0" applyNumberFormat="1" applyFill="1" applyBorder="1">
      <alignment vertical="center"/>
    </xf>
    <xf numFmtId="177" fontId="0" fillId="0" borderId="5" xfId="0" applyNumberFormat="1" applyFill="1" applyBorder="1">
      <alignment vertical="center"/>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4" fillId="0" borderId="1" xfId="1" applyFont="1" applyBorder="1" applyAlignment="1">
      <alignment horizontal="center" vertical="center"/>
    </xf>
    <xf numFmtId="0" fontId="4" fillId="2" borderId="1" xfId="1" applyFont="1" applyFill="1" applyBorder="1" applyAlignment="1">
      <alignment vertical="center" wrapText="1"/>
    </xf>
    <xf numFmtId="0" fontId="4" fillId="0" borderId="6" xfId="1" applyFont="1" applyBorder="1" applyAlignment="1">
      <alignment horizontal="center" vertical="center" wrapText="1"/>
    </xf>
    <xf numFmtId="0" fontId="4" fillId="0" borderId="1" xfId="1" applyFont="1" applyBorder="1" applyAlignment="1">
      <alignment vertical="center" wrapText="1"/>
    </xf>
    <xf numFmtId="0" fontId="4" fillId="0" borderId="7" xfId="1" applyFont="1" applyBorder="1" applyAlignment="1">
      <alignment horizontal="center" vertical="center" wrapText="1"/>
    </xf>
    <xf numFmtId="0" fontId="4" fillId="2" borderId="2" xfId="1" applyFont="1" applyFill="1" applyBorder="1" applyAlignment="1">
      <alignment vertical="center" shrinkToFit="1"/>
    </xf>
    <xf numFmtId="0" fontId="4" fillId="0" borderId="3" xfId="1" applyFont="1" applyBorder="1" applyAlignment="1">
      <alignment vertical="center" shrinkToFit="1"/>
    </xf>
    <xf numFmtId="0" fontId="4" fillId="0" borderId="4" xfId="1" applyFont="1" applyBorder="1" applyAlignment="1">
      <alignment vertical="center" shrinkToFit="1"/>
    </xf>
    <xf numFmtId="0" fontId="4" fillId="0" borderId="1" xfId="1" applyFont="1" applyFill="1" applyBorder="1" applyAlignment="1">
      <alignment horizontal="center" vertical="center"/>
    </xf>
    <xf numFmtId="0" fontId="0" fillId="0" borderId="8" xfId="0" applyBorder="1" applyAlignment="1">
      <alignment horizontal="center" vertical="center" wrapText="1"/>
    </xf>
    <xf numFmtId="179" fontId="4" fillId="2" borderId="2" xfId="1" applyNumberFormat="1" applyFont="1" applyFill="1" applyBorder="1" applyAlignment="1">
      <alignment vertical="center" shrinkToFit="1"/>
    </xf>
    <xf numFmtId="0" fontId="4" fillId="0" borderId="2" xfId="1" applyFont="1" applyBorder="1" applyAlignment="1">
      <alignment vertical="center" shrinkToFit="1"/>
    </xf>
    <xf numFmtId="0" fontId="4" fillId="0" borderId="3" xfId="1" applyFont="1" applyBorder="1" applyAlignment="1">
      <alignment vertical="center" shrinkToFit="1"/>
    </xf>
    <xf numFmtId="0" fontId="4" fillId="0" borderId="3" xfId="1" applyFont="1" applyFill="1" applyBorder="1" applyAlignment="1">
      <alignment horizontal="center" vertical="center"/>
    </xf>
    <xf numFmtId="0" fontId="4" fillId="0" borderId="3" xfId="1" applyFont="1" applyFill="1" applyBorder="1" applyAlignment="1">
      <alignment vertical="center" shrinkToFit="1"/>
    </xf>
    <xf numFmtId="0" fontId="4" fillId="0" borderId="4" xfId="1" applyFont="1" applyBorder="1" applyAlignment="1">
      <alignment vertical="center" shrinkToFit="1"/>
    </xf>
    <xf numFmtId="0" fontId="4" fillId="0" borderId="1" xfId="1" applyFont="1" applyBorder="1" applyAlignment="1">
      <alignment horizontal="center" vertical="center" wrapText="1"/>
    </xf>
    <xf numFmtId="0" fontId="4"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0" xfId="0" applyFill="1">
      <alignment vertical="center"/>
    </xf>
    <xf numFmtId="0" fontId="0" fillId="0" borderId="0" xfId="0" applyFill="1" applyAlignment="1">
      <alignment horizontal="right" vertical="center"/>
    </xf>
  </cellXfs>
  <cellStyles count="2">
    <cellStyle name="標準" xfId="0" builtinId="0"/>
    <cellStyle name="標準 2" xfId="1"/>
  </cellStyles>
  <dxfs count="0"/>
  <tableStyles count="0" defaultTableStyle="TableStyleMedium2" defaultPivotStyle="PivotStyleLight16"/>
  <colors>
    <mruColors>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workbookViewId="0">
      <selection activeCell="K9" sqref="K9"/>
    </sheetView>
  </sheetViews>
  <sheetFormatPr defaultRowHeight="13.5"/>
  <sheetData>
    <row r="1" spans="1:16">
      <c r="A1" s="16" t="s">
        <v>41</v>
      </c>
      <c r="B1" s="17"/>
      <c r="C1" s="17"/>
      <c r="D1" s="17"/>
      <c r="E1" s="17"/>
      <c r="F1" s="17"/>
      <c r="G1" s="17"/>
      <c r="H1" s="17"/>
      <c r="I1" s="17"/>
      <c r="K1" s="4" t="s">
        <v>12</v>
      </c>
      <c r="M1" s="5" t="s">
        <v>14</v>
      </c>
    </row>
    <row r="2" spans="1:16">
      <c r="A2" s="18" t="s">
        <v>42</v>
      </c>
      <c r="B2" s="16" t="s">
        <v>43</v>
      </c>
      <c r="C2" s="17"/>
      <c r="D2" s="19"/>
      <c r="E2" s="19"/>
      <c r="F2" s="19"/>
      <c r="G2" s="19"/>
      <c r="H2" s="19"/>
      <c r="I2" s="19"/>
    </row>
    <row r="3" spans="1:16">
      <c r="A3" s="20"/>
      <c r="B3" s="16" t="s">
        <v>44</v>
      </c>
      <c r="C3" s="21"/>
      <c r="D3" s="22"/>
      <c r="E3" s="23"/>
      <c r="F3" s="24" t="s">
        <v>45</v>
      </c>
      <c r="G3" s="21"/>
      <c r="H3" s="22"/>
      <c r="I3" s="23"/>
    </row>
    <row r="4" spans="1:16">
      <c r="A4" s="25"/>
      <c r="B4" s="16" t="s">
        <v>46</v>
      </c>
      <c r="C4" s="26"/>
      <c r="D4" s="27" t="s">
        <v>47</v>
      </c>
      <c r="E4" s="28"/>
      <c r="F4" s="29"/>
      <c r="G4" s="30"/>
      <c r="H4" s="28"/>
      <c r="I4" s="31"/>
    </row>
    <row r="5" spans="1:16">
      <c r="A5" s="32" t="s">
        <v>48</v>
      </c>
      <c r="B5" s="33"/>
      <c r="C5" s="34"/>
      <c r="D5" s="34"/>
      <c r="E5" s="34"/>
      <c r="F5" s="34"/>
      <c r="G5" s="34"/>
      <c r="H5" s="34"/>
      <c r="I5" s="35"/>
    </row>
    <row r="6" spans="1:16" ht="14.25">
      <c r="A6" s="2" t="s">
        <v>15</v>
      </c>
      <c r="I6" s="36"/>
      <c r="J6" s="36"/>
      <c r="K6" s="36"/>
      <c r="L6" s="36"/>
      <c r="M6" s="36"/>
      <c r="N6" s="36"/>
      <c r="O6" s="36"/>
      <c r="P6" s="36"/>
    </row>
    <row r="7" spans="1:16" ht="14.25">
      <c r="A7" s="2"/>
      <c r="I7" s="37"/>
      <c r="J7" s="36"/>
      <c r="K7" s="36"/>
      <c r="L7" s="36"/>
      <c r="M7" s="36"/>
      <c r="N7" s="36"/>
      <c r="O7" s="36"/>
      <c r="P7" s="36"/>
    </row>
    <row r="8" spans="1:16">
      <c r="A8" s="1" t="s">
        <v>2</v>
      </c>
      <c r="B8" t="s">
        <v>0</v>
      </c>
      <c r="E8" t="s">
        <v>1</v>
      </c>
      <c r="O8" s="8" t="e">
        <f>O21-O29</f>
        <v>#DIV/0!</v>
      </c>
    </row>
    <row r="9" spans="1:16">
      <c r="A9" s="1"/>
      <c r="B9" t="s">
        <v>3</v>
      </c>
    </row>
    <row r="10" spans="1:16">
      <c r="A10" s="1" t="s">
        <v>4</v>
      </c>
      <c r="B10" t="s">
        <v>5</v>
      </c>
      <c r="E10" t="s">
        <v>1</v>
      </c>
    </row>
    <row r="11" spans="1:16">
      <c r="A11" s="1" t="s">
        <v>6</v>
      </c>
      <c r="B11" t="s">
        <v>7</v>
      </c>
      <c r="E11" t="s">
        <v>1</v>
      </c>
    </row>
    <row r="13" spans="1:16">
      <c r="A13" s="3" t="s">
        <v>16</v>
      </c>
    </row>
    <row r="14" spans="1:16">
      <c r="B14" t="s">
        <v>40</v>
      </c>
    </row>
    <row r="15" spans="1:16">
      <c r="A15" s="1" t="s">
        <v>36</v>
      </c>
      <c r="B15" t="s">
        <v>17</v>
      </c>
      <c r="D15" t="s">
        <v>18</v>
      </c>
      <c r="O15" s="7">
        <f>N16*N17/1000</f>
        <v>0</v>
      </c>
    </row>
    <row r="16" spans="1:16">
      <c r="B16" t="s">
        <v>19</v>
      </c>
      <c r="I16" t="s">
        <v>20</v>
      </c>
      <c r="M16" s="1" t="s">
        <v>22</v>
      </c>
      <c r="N16" s="9"/>
    </row>
    <row r="17" spans="1:15">
      <c r="B17" t="s">
        <v>21</v>
      </c>
      <c r="M17" s="1" t="s">
        <v>23</v>
      </c>
      <c r="N17" s="10"/>
    </row>
    <row r="18" spans="1:15">
      <c r="B18" t="s">
        <v>37</v>
      </c>
    </row>
    <row r="20" spans="1:15">
      <c r="A20" t="s">
        <v>8</v>
      </c>
    </row>
    <row r="21" spans="1:15">
      <c r="B21" t="s">
        <v>27</v>
      </c>
      <c r="E21" t="s">
        <v>1</v>
      </c>
      <c r="O21" s="8" t="e">
        <f>O22*G25</f>
        <v>#DIV/0!</v>
      </c>
    </row>
    <row r="22" spans="1:15">
      <c r="B22" t="s">
        <v>38</v>
      </c>
      <c r="O22" s="8" t="e">
        <f>O15/N24</f>
        <v>#DIV/0!</v>
      </c>
    </row>
    <row r="23" spans="1:15">
      <c r="A23" s="1" t="s">
        <v>28</v>
      </c>
      <c r="B23" t="s">
        <v>29</v>
      </c>
      <c r="F23" t="s">
        <v>18</v>
      </c>
      <c r="O23" s="11"/>
    </row>
    <row r="24" spans="1:15">
      <c r="A24" s="1" t="s">
        <v>24</v>
      </c>
      <c r="B24" t="s">
        <v>25</v>
      </c>
      <c r="M24" s="1" t="s">
        <v>25</v>
      </c>
      <c r="N24" s="9"/>
    </row>
    <row r="25" spans="1:15">
      <c r="A25" s="1" t="s">
        <v>26</v>
      </c>
      <c r="B25" t="s">
        <v>9</v>
      </c>
      <c r="E25" t="s">
        <v>10</v>
      </c>
      <c r="G25" s="6"/>
      <c r="H25" s="1" t="s">
        <v>13</v>
      </c>
      <c r="I25" s="13"/>
      <c r="J25" s="14"/>
      <c r="K25" s="14"/>
      <c r="L25" s="15"/>
      <c r="M25" s="1"/>
      <c r="N25" s="12"/>
    </row>
    <row r="28" spans="1:15">
      <c r="A28" t="s">
        <v>11</v>
      </c>
    </row>
    <row r="29" spans="1:15">
      <c r="B29" t="s">
        <v>31</v>
      </c>
      <c r="E29" t="s">
        <v>1</v>
      </c>
      <c r="O29" s="8" t="e">
        <f>O30*G33</f>
        <v>#DIV/0!</v>
      </c>
    </row>
    <row r="30" spans="1:15">
      <c r="B30" t="s">
        <v>39</v>
      </c>
      <c r="O30" s="8" t="e">
        <f>O15/N32</f>
        <v>#DIV/0!</v>
      </c>
    </row>
    <row r="31" spans="1:15">
      <c r="A31" s="1" t="s">
        <v>32</v>
      </c>
      <c r="B31" t="s">
        <v>34</v>
      </c>
      <c r="F31" t="s">
        <v>18</v>
      </c>
      <c r="O31" s="11"/>
    </row>
    <row r="32" spans="1:15">
      <c r="A32" s="1" t="s">
        <v>33</v>
      </c>
      <c r="B32" t="s">
        <v>35</v>
      </c>
      <c r="M32" s="1" t="s">
        <v>35</v>
      </c>
      <c r="N32" s="9"/>
    </row>
    <row r="33" spans="1:14">
      <c r="A33" s="1" t="s">
        <v>26</v>
      </c>
      <c r="B33" t="s">
        <v>9</v>
      </c>
      <c r="E33" t="s">
        <v>10</v>
      </c>
      <c r="G33" s="6"/>
      <c r="H33" s="1" t="s">
        <v>13</v>
      </c>
      <c r="I33" s="13"/>
      <c r="J33" s="14"/>
      <c r="K33" s="14"/>
      <c r="L33" s="15"/>
      <c r="M33" s="1"/>
      <c r="N33" s="12"/>
    </row>
    <row r="34" spans="1:14">
      <c r="H34" t="s">
        <v>30</v>
      </c>
    </row>
  </sheetData>
  <mergeCells count="8">
    <mergeCell ref="I25:L25"/>
    <mergeCell ref="I33:L33"/>
    <mergeCell ref="B1:I1"/>
    <mergeCell ref="A2:A4"/>
    <mergeCell ref="C2:I2"/>
    <mergeCell ref="C3:E3"/>
    <mergeCell ref="G3:I3"/>
    <mergeCell ref="B5:I5"/>
  </mergeCells>
  <phoneticPr fontId="1"/>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4" ma:contentTypeDescription="新しいドキュメントを作成します。" ma:contentTypeScope="" ma:versionID="e1eb1684a199943ba4c5445592ed0e86">
  <xsd:schema xmlns:xsd="http://www.w3.org/2001/XMLSchema" xmlns:xs="http://www.w3.org/2001/XMLSchema" xmlns:p="http://schemas.microsoft.com/office/2006/metadata/properties" xmlns:ns2="0de5941f-0658-486a-bd95-c592dd158584" targetNamespace="http://schemas.microsoft.com/office/2006/metadata/properties" ma:root="true" ma:fieldsID="e6e032b435edbd36e5b8e36eea2ee08f" ns2:_="">
    <xsd:import namespace="0de5941f-0658-486a-bd95-c592dd15858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8FC2CC-6782-4598-B020-71B537D706B2}"/>
</file>

<file path=customXml/itemProps2.xml><?xml version="1.0" encoding="utf-8"?>
<ds:datastoreItem xmlns:ds="http://schemas.openxmlformats.org/officeDocument/2006/customXml" ds:itemID="{4183A31B-5B83-4FC5-9DC8-8252FCEBA824}"/>
</file>

<file path=customXml/itemProps3.xml><?xml version="1.0" encoding="utf-8"?>
<ds:datastoreItem xmlns:ds="http://schemas.openxmlformats.org/officeDocument/2006/customXml" ds:itemID="{5CC2107D-16B0-4FDA-97BA-8007DCF9C4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冷凍機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dc:creator>
  <cp:lastModifiedBy>Suga</cp:lastModifiedBy>
  <cp:lastPrinted>2016-09-08T02:00:05Z</cp:lastPrinted>
  <dcterms:created xsi:type="dcterms:W3CDTF">2014-05-19T08:27:13Z</dcterms:created>
  <dcterms:modified xsi:type="dcterms:W3CDTF">2016-09-08T02:00:20Z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