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ecjp.sharepoint.com/sites/innov/Shared Documents/H29/06 ★交付規定　様式　事務処理マニュアル/0.公募書類原稿チェック用フォルダ/【WEBUP】/Final20170424/"/>
    </mc:Choice>
  </mc:AlternateContent>
  <bookViews>
    <workbookView xWindow="0" yWindow="0" windowWidth="24000" windowHeight="8895" firstSheet="2" activeTab="2"/>
  </bookViews>
  <sheets>
    <sheet name="積算表①（人件費）" sheetId="6" r:id="rId1"/>
    <sheet name="記入例）積算表①（人件費）" sheetId="3" r:id="rId2"/>
    <sheet name="人件費単価算出表" sheetId="8" r:id="rId3"/>
    <sheet name="記入例）人件費単価算出表" sheetId="5" r:id="rId4"/>
    <sheet name="積算表③（旅費）" sheetId="7" r:id="rId5"/>
    <sheet name="記入例）積算表③（旅費）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..\45_実績報告\工事進捗実績報告.xlsx" localSheetId="1">#REF!</definedName>
    <definedName name="_..\45_実績報告\工事進捗実績報告.xlsx" localSheetId="5">#REF!</definedName>
    <definedName name="_..\45_実績報告\工事進捗実績報告.xlsx" localSheetId="2">#REF!</definedName>
    <definedName name="_..\45_実績報告\工事進捗実績報告.xlsx" localSheetId="0">#REF!</definedName>
    <definedName name="_..\45_実績報告\工事進捗実績報告.xlsx" localSheetId="4">#REF!</definedName>
    <definedName name="_..\45_実績報告\工事進捗実績報告.xlsx">#REF!</definedName>
    <definedName name="__1AB16744_" localSheetId="1">#REF!</definedName>
    <definedName name="__1AB16744_" localSheetId="5">#REF!</definedName>
    <definedName name="__1AB16744_" localSheetId="0">#REF!</definedName>
    <definedName name="__1AB16744_" localSheetId="4">#REF!</definedName>
    <definedName name="__1AB16744_">#REF!</definedName>
    <definedName name="__a655035" localSheetId="1">#REF!</definedName>
    <definedName name="__a655035" localSheetId="5">#REF!</definedName>
    <definedName name="__a655035" localSheetId="0">#REF!</definedName>
    <definedName name="__a655035" localSheetId="4">#REF!</definedName>
    <definedName name="__a655035">#REF!</definedName>
    <definedName name="__A65600" localSheetId="1">#REF!</definedName>
    <definedName name="__A65600" localSheetId="5">#REF!</definedName>
    <definedName name="__A65600" localSheetId="0">#REF!</definedName>
    <definedName name="__A65600" localSheetId="4">#REF!</definedName>
    <definedName name="__A65600">#REF!</definedName>
    <definedName name="__A65601" localSheetId="1">#REF!</definedName>
    <definedName name="__A65601" localSheetId="5">#REF!</definedName>
    <definedName name="__A65601" localSheetId="0">#REF!</definedName>
    <definedName name="__A65601" localSheetId="4">#REF!</definedName>
    <definedName name="__A65601">#REF!</definedName>
    <definedName name="__RAW250" localSheetId="1">#REF!</definedName>
    <definedName name="__RAW250" localSheetId="5">#REF!</definedName>
    <definedName name="__RAW250" localSheetId="0">#REF!</definedName>
    <definedName name="__RAW250" localSheetId="4">#REF!</definedName>
    <definedName name="__RAW250">#REF!</definedName>
    <definedName name="_1AB16744_" localSheetId="1">#REF!</definedName>
    <definedName name="_1AB16744_" localSheetId="5">#REF!</definedName>
    <definedName name="_1AB16744_" localSheetId="0">#REF!</definedName>
    <definedName name="_1AB16744_" localSheetId="4">#REF!</definedName>
    <definedName name="_1AB16744_">#REF!</definedName>
    <definedName name="_a655035" localSheetId="1">#REF!</definedName>
    <definedName name="_a655035" localSheetId="5">#REF!</definedName>
    <definedName name="_a655035" localSheetId="0">#REF!</definedName>
    <definedName name="_a655035" localSheetId="4">#REF!</definedName>
    <definedName name="_a655035">#REF!</definedName>
    <definedName name="_A65600" localSheetId="1">#REF!</definedName>
    <definedName name="_A65600" localSheetId="5">#REF!</definedName>
    <definedName name="_A65600" localSheetId="0">#REF!</definedName>
    <definedName name="_A65600" localSheetId="4">#REF!</definedName>
    <definedName name="_A65600">#REF!</definedName>
    <definedName name="_A65601" localSheetId="1">#REF!</definedName>
    <definedName name="_A65601" localSheetId="5">#REF!</definedName>
    <definedName name="_A65601" localSheetId="0">#REF!</definedName>
    <definedName name="_A65601" localSheetId="4">#REF!</definedName>
    <definedName name="_A65601">#REF!</definedName>
    <definedName name="_RAW250" localSheetId="1">#REF!</definedName>
    <definedName name="_RAW250" localSheetId="5">#REF!</definedName>
    <definedName name="_RAW250" localSheetId="0">#REF!</definedName>
    <definedName name="_RAW250" localSheetId="4">#REF!</definedName>
    <definedName name="_RAW250">#REF!</definedName>
    <definedName name="AAAAA">"椭圆 3"</definedName>
    <definedName name="AB16744B" localSheetId="1">#REF!</definedName>
    <definedName name="AB16744B" localSheetId="5">#REF!</definedName>
    <definedName name="AB16744B" localSheetId="0">#REF!</definedName>
    <definedName name="AB16744B" localSheetId="4">#REF!</definedName>
    <definedName name="AB16744B">#REF!</definedName>
    <definedName name="BOM" localSheetId="1">#REF!</definedName>
    <definedName name="BOM" localSheetId="5">#REF!</definedName>
    <definedName name="BOM" localSheetId="0">#REF!</definedName>
    <definedName name="BOM" localSheetId="4">#REF!</definedName>
    <definedName name="BOM">#REF!</definedName>
    <definedName name="DDDD">[1]品号库!$A$2:$C$9845</definedName>
    <definedName name="_xlnm.Print_Area" localSheetId="3">'記入例）人件費単価算出表'!$B$2:$R$32</definedName>
    <definedName name="_xlnm.Print_Area" localSheetId="1">'記入例）積算表①（人件費）'!$B$2:$R$13</definedName>
    <definedName name="_xlnm.Print_Area" localSheetId="5">'記入例）積算表③（旅費）'!$B$2:$Q$13</definedName>
    <definedName name="_xlnm.Print_Area" localSheetId="2">人件費単価算出表!$B$2:$R$32</definedName>
    <definedName name="_xlnm.Print_Area" localSheetId="0">'積算表①（人件費）'!$B$2:$R$13</definedName>
    <definedName name="_xlnm.Print_Area" localSheetId="4">'積算表③（旅費）'!$B$2:$O$11</definedName>
    <definedName name="q">[2]Ｑ仕掛明細ﾃﾞｰﾀ抽出!$A$1:$O$693</definedName>
    <definedName name="Ｑ仕掛明細ﾃﾞｰﾀ抽出" localSheetId="1">#REF!</definedName>
    <definedName name="Ｑ仕掛明細ﾃﾞｰﾀ抽出" localSheetId="5">#REF!</definedName>
    <definedName name="Ｑ仕掛明細ﾃﾞｰﾀ抽出" localSheetId="0">#REF!</definedName>
    <definedName name="Ｑ仕掛明細ﾃﾞｰﾀ抽出" localSheetId="4">#REF!</definedName>
    <definedName name="Ｑ仕掛明細ﾃﾞｰﾀ抽出">#REF!</definedName>
    <definedName name="ｓｄｓｄ" localSheetId="1">#REF!</definedName>
    <definedName name="ｓｄｓｄ" localSheetId="5">#REF!</definedName>
    <definedName name="ｓｄｓｄ" localSheetId="0">#REF!</definedName>
    <definedName name="ｓｄｓｄ" localSheetId="4">#REF!</definedName>
    <definedName name="ｓｄｓｄ">#REF!</definedName>
    <definedName name="クエリ1" localSheetId="1">#REF!</definedName>
    <definedName name="クエリ1" localSheetId="5">#REF!</definedName>
    <definedName name="クエリ1" localSheetId="0">#REF!</definedName>
    <definedName name="クエリ1" localSheetId="4">#REF!</definedName>
    <definedName name="クエリ1">#REF!</definedName>
    <definedName name="机型标准工时" localSheetId="1">#REF!</definedName>
    <definedName name="机型标准工时" localSheetId="5">#REF!</definedName>
    <definedName name="机型标准工时" localSheetId="0">#REF!</definedName>
    <definedName name="机型标准工时" localSheetId="4">#REF!</definedName>
    <definedName name="机型标准工时">#REF!</definedName>
    <definedName name="協定価格" localSheetId="1">#REF!</definedName>
    <definedName name="協定価格" localSheetId="5">#REF!</definedName>
    <definedName name="協定価格" localSheetId="0">#REF!</definedName>
    <definedName name="協定価格" localSheetId="4">#REF!</definedName>
    <definedName name="協定価格">#REF!</definedName>
    <definedName name="工事進捗実績報告" localSheetId="1">#REF!</definedName>
    <definedName name="工事進捗実績報告" localSheetId="5">#REF!</definedName>
    <definedName name="工事進捗実績報告" localSheetId="0">#REF!</definedName>
    <definedName name="工事進捗実績報告" localSheetId="4">#REF!</definedName>
    <definedName name="工事進捗実績報告">#REF!</definedName>
    <definedName name="指示書_ページ１" localSheetId="1">#REF!</definedName>
    <definedName name="指示書_ページ１" localSheetId="5">#REF!</definedName>
    <definedName name="指示書_ページ１" localSheetId="0">#REF!</definedName>
    <definedName name="指示書_ページ１" localSheetId="4">#REF!</definedName>
    <definedName name="指示書_ページ１">#REF!</definedName>
    <definedName name="指示書_ページ２">[3]プルダウンリスト!$G$17:$G$20</definedName>
    <definedName name="指示書_ページ３" localSheetId="1">#REF!</definedName>
    <definedName name="指示書_ページ３" localSheetId="5">#REF!</definedName>
    <definedName name="指示書_ページ３" localSheetId="0">#REF!</definedName>
    <definedName name="指示書_ページ３" localSheetId="4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1">#REF!</definedName>
    <definedName name="指示書_変更番号１" localSheetId="5">#REF!</definedName>
    <definedName name="指示書_変更番号１" localSheetId="0">#REF!</definedName>
    <definedName name="指示書_変更番号１" localSheetId="4">#REF!</definedName>
    <definedName name="指示書_変更番号１">#REF!</definedName>
    <definedName name="指示書_変更番号１０" localSheetId="1">#REF!</definedName>
    <definedName name="指示書_変更番号１０" localSheetId="5">#REF!</definedName>
    <definedName name="指示書_変更番号１０" localSheetId="0">#REF!</definedName>
    <definedName name="指示書_変更番号１０" localSheetId="4">#REF!</definedName>
    <definedName name="指示書_変更番号１０">#REF!</definedName>
    <definedName name="指示書_変更番号２" localSheetId="1">#REF!</definedName>
    <definedName name="指示書_変更番号２" localSheetId="5">#REF!</definedName>
    <definedName name="指示書_変更番号２" localSheetId="0">#REF!</definedName>
    <definedName name="指示書_変更番号２" localSheetId="4">#REF!</definedName>
    <definedName name="指示書_変更番号２">#REF!</definedName>
    <definedName name="指示書_変更番号３" localSheetId="1">#REF!</definedName>
    <definedName name="指示書_変更番号３" localSheetId="5">#REF!</definedName>
    <definedName name="指示書_変更番号３" localSheetId="0">#REF!</definedName>
    <definedName name="指示書_変更番号３" localSheetId="4">#REF!</definedName>
    <definedName name="指示書_変更番号３">#REF!</definedName>
    <definedName name="指示書_変更番号４" localSheetId="1">#REF!</definedName>
    <definedName name="指示書_変更番号４" localSheetId="5">#REF!</definedName>
    <definedName name="指示書_変更番号４" localSheetId="0">#REF!</definedName>
    <definedName name="指示書_変更番号４" localSheetId="4">#REF!</definedName>
    <definedName name="指示書_変更番号４">#REF!</definedName>
    <definedName name="指示書_変更番号５" localSheetId="1">#REF!</definedName>
    <definedName name="指示書_変更番号５" localSheetId="5">#REF!</definedName>
    <definedName name="指示書_変更番号５" localSheetId="0">#REF!</definedName>
    <definedName name="指示書_変更番号５" localSheetId="4">#REF!</definedName>
    <definedName name="指示書_変更番号５">#REF!</definedName>
    <definedName name="指示書_変更番号６" localSheetId="1">#REF!</definedName>
    <definedName name="指示書_変更番号６" localSheetId="5">#REF!</definedName>
    <definedName name="指示書_変更番号６" localSheetId="0">#REF!</definedName>
    <definedName name="指示書_変更番号６" localSheetId="4">#REF!</definedName>
    <definedName name="指示書_変更番号６">#REF!</definedName>
    <definedName name="指示書_変更番号７" localSheetId="1">#REF!</definedName>
    <definedName name="指示書_変更番号７" localSheetId="5">#REF!</definedName>
    <definedName name="指示書_変更番号７" localSheetId="0">#REF!</definedName>
    <definedName name="指示書_変更番号７" localSheetId="4">#REF!</definedName>
    <definedName name="指示書_変更番号７">#REF!</definedName>
    <definedName name="指示書_変更番号８" localSheetId="1">#REF!</definedName>
    <definedName name="指示書_変更番号８" localSheetId="5">#REF!</definedName>
    <definedName name="指示書_変更番号８" localSheetId="0">#REF!</definedName>
    <definedName name="指示書_変更番号８" localSheetId="4">#REF!</definedName>
    <definedName name="指示書_変更番号８">#REF!</definedName>
    <definedName name="指示書_変更番号９" localSheetId="1">#REF!</definedName>
    <definedName name="指示書_変更番号９" localSheetId="5">#REF!</definedName>
    <definedName name="指示書_変更番号９" localSheetId="0">#REF!</definedName>
    <definedName name="指示書_変更番号９" localSheetId="4">#REF!</definedName>
    <definedName name="指示書_変更番号９">#REF!</definedName>
    <definedName name="時間入力セル" localSheetId="5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時間入力セル" localSheetId="2">[5]労務費積算書!$G$10:$H$26,[5]労務費積算書!$J$10:$K$26,[5]労務費積算書!$M$10:$N$26,[5]労務費積算書!$P$10:$Q$26,[5]労務費積算書!$S$10:$T$26,[5]労務費積算書!$V$10:$V$26,[5]労務費積算書!$W$10:$W$26,[5]労務費積算書!$Y$10:$Z$26,[5]労務費積算書!$AB$10:$AC$26,[5]労務費積算書!$AE$10:$AF$26,[5]労務費積算書!$AH$10:$AI$26,[5]労務費積算書!$AK$10:$AL$26,[5]労務費積算書!$AN$10:$AO$26</definedName>
    <definedName name="時間入力セル" localSheetId="0">[5]労務費積算書!$G$10:$H$26,[5]労務費積算書!$J$10:$K$26,[5]労務費積算書!$M$10:$N$26,[5]労務費積算書!$P$10:$Q$26,[5]労務費積算書!$S$10:$T$26,[5]労務費積算書!$V$10:$V$26,[5]労務費積算書!$W$10:$W$26,[5]労務費積算書!$Y$10:$Z$26,[5]労務費積算書!$AB$10:$AC$26,[5]労務費積算書!$AE$10:$AF$26,[5]労務費積算書!$AH$10:$AI$26,[5]労務費積算書!$AK$10:$AL$26,[5]労務費積算書!$AN$10:$AO$26</definedName>
    <definedName name="時間入力セル" localSheetId="4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時間入力セル">[5]労務費積算書!$G$10:$H$26,[5]労務費積算書!$J$10:$K$26,[5]労務費積算書!$M$10:$N$26,[5]労務費積算書!$P$10:$Q$26,[5]労務費積算書!$S$10:$T$26,[5]労務費積算書!$V$10:$V$26,[5]労務費積算書!$W$10:$W$26,[5]労務費積算書!$Y$10:$Z$26,[5]労務費積算書!$AB$10:$AC$26,[5]労務費積算書!$AE$10:$AF$26,[5]労務費積算書!$AH$10:$AI$26,[5]労務費積算書!$AK$10:$AL$26,[5]労務費積算書!$AN$10:$AO$26</definedName>
    <definedName name="章" localSheetId="1">#REF!</definedName>
    <definedName name="章" localSheetId="5">#REF!</definedName>
    <definedName name="章" localSheetId="0">#REF!</definedName>
    <definedName name="章" localSheetId="4">#REF!</definedName>
    <definedName name="章">#REF!</definedName>
    <definedName name="神戸単重表">'[6]神戸製鋼(単重)'!$A$3:$I$51</definedName>
    <definedName name="製作範囲リスト">[7]プルダウンリスト!$G$17:$G$20</definedName>
    <definedName name="製番カード_課長" localSheetId="1">#REF!</definedName>
    <definedName name="製番カード_課長" localSheetId="5">#REF!</definedName>
    <definedName name="製番カード_課長" localSheetId="0">#REF!</definedName>
    <definedName name="製番カード_課長" localSheetId="4">#REF!</definedName>
    <definedName name="製番カード_課長">#REF!</definedName>
    <definedName name="製番カード_係員" localSheetId="1">#REF!</definedName>
    <definedName name="製番カード_係員" localSheetId="5">#REF!</definedName>
    <definedName name="製番カード_係員" localSheetId="0">#REF!</definedName>
    <definedName name="製番カード_係員" localSheetId="4">#REF!</definedName>
    <definedName name="製番カード_係員">#REF!</definedName>
    <definedName name="製番カード_審査" localSheetId="1">#REF!</definedName>
    <definedName name="製番カード_審査" localSheetId="5">#REF!</definedName>
    <definedName name="製番カード_審査" localSheetId="0">#REF!</definedName>
    <definedName name="製番カード_審査" localSheetId="4">#REF!</definedName>
    <definedName name="製番カード_審査">#REF!</definedName>
    <definedName name="製番カード_担当" localSheetId="1">#REF!</definedName>
    <definedName name="製番カード_担当" localSheetId="5">#REF!</definedName>
    <definedName name="製番カード_担当" localSheetId="0">#REF!</definedName>
    <definedName name="製番カード_担当" localSheetId="4">#REF!</definedName>
    <definedName name="製番カード_担当">#REF!</definedName>
    <definedName name="製番カード_入件" localSheetId="1">#REF!</definedName>
    <definedName name="製番カード_入件" localSheetId="5">#REF!</definedName>
    <definedName name="製番カード_入件" localSheetId="0">#REF!</definedName>
    <definedName name="製番カード_入件" localSheetId="4">#REF!</definedName>
    <definedName name="製番カード_入件">#REF!</definedName>
    <definedName name="製番カード_部長" localSheetId="1">#REF!</definedName>
    <definedName name="製番カード_部長" localSheetId="5">#REF!</definedName>
    <definedName name="製番カード_部長" localSheetId="0">#REF!</definedName>
    <definedName name="製番カード_部長" localSheetId="4">#REF!</definedName>
    <definedName name="製番カード_部長">#REF!</definedName>
    <definedName name="製番指定明細・ダウン用" localSheetId="1">#REF!</definedName>
    <definedName name="製番指定明細・ダウン用" localSheetId="5">#REF!</definedName>
    <definedName name="製番指定明細・ダウン用" localSheetId="0">#REF!</definedName>
    <definedName name="製番指定明細・ダウン用" localSheetId="4">#REF!</definedName>
    <definedName name="製番指定明細・ダウン用">#REF!</definedName>
    <definedName name="単重表">[8]受注管理表２!$A$3:$I$83</definedName>
    <definedName name="番号" localSheetId="5">#REF!</definedName>
    <definedName name="番号" localSheetId="4">#REF!</definedName>
    <definedName name="番号">#REF!</definedName>
    <definedName name="部品表">[9]进口!$A$4:$J$324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8" l="1"/>
  <c r="O25" i="5"/>
  <c r="P25" i="5" l="1"/>
  <c r="D28" i="8" l="1"/>
  <c r="P25" i="8"/>
  <c r="N25" i="8"/>
  <c r="M25" i="8"/>
  <c r="L25" i="8"/>
  <c r="K25" i="8"/>
  <c r="J25" i="8"/>
  <c r="H25" i="8"/>
  <c r="G25" i="8"/>
  <c r="F25" i="8"/>
  <c r="E25" i="8"/>
  <c r="D25" i="8"/>
  <c r="J29" i="8" s="1"/>
  <c r="Q24" i="8"/>
  <c r="R24" i="8" s="1"/>
  <c r="I24" i="8"/>
  <c r="Q23" i="8"/>
  <c r="I23" i="8"/>
  <c r="Q22" i="8"/>
  <c r="I22" i="8"/>
  <c r="Q21" i="8"/>
  <c r="I21" i="8"/>
  <c r="R20" i="8"/>
  <c r="Q20" i="8"/>
  <c r="I20" i="8"/>
  <c r="Q19" i="8"/>
  <c r="I19" i="8"/>
  <c r="Q18" i="8"/>
  <c r="I18" i="8"/>
  <c r="R18" i="8" s="1"/>
  <c r="Q17" i="8"/>
  <c r="I17" i="8"/>
  <c r="R17" i="8" s="1"/>
  <c r="Q16" i="8"/>
  <c r="I16" i="8"/>
  <c r="R16" i="8" s="1"/>
  <c r="Q15" i="8"/>
  <c r="I15" i="8"/>
  <c r="Q14" i="8"/>
  <c r="I14" i="8"/>
  <c r="R14" i="8" s="1"/>
  <c r="Q13" i="8"/>
  <c r="I13" i="8"/>
  <c r="Q12" i="8"/>
  <c r="I12" i="8"/>
  <c r="I25" i="8" s="1"/>
  <c r="Q11" i="8"/>
  <c r="I11" i="8"/>
  <c r="G8" i="7"/>
  <c r="G7" i="7"/>
  <c r="G6" i="7"/>
  <c r="O9" i="6"/>
  <c r="N9" i="6"/>
  <c r="M9" i="6"/>
  <c r="L9" i="6"/>
  <c r="K9" i="6"/>
  <c r="J9" i="6"/>
  <c r="I9" i="6"/>
  <c r="H9" i="6"/>
  <c r="P8" i="6"/>
  <c r="R8" i="6" s="1"/>
  <c r="P7" i="6"/>
  <c r="R7" i="6" s="1"/>
  <c r="P6" i="6"/>
  <c r="R6" i="6" s="1"/>
  <c r="R15" i="8" l="1"/>
  <c r="R21" i="8"/>
  <c r="R12" i="8"/>
  <c r="R23" i="8"/>
  <c r="Q25" i="8"/>
  <c r="R25" i="8" s="1"/>
  <c r="D27" i="8" s="1"/>
  <c r="D29" i="8" s="1"/>
  <c r="J31" i="8" s="1"/>
  <c r="R13" i="8"/>
  <c r="R22" i="8"/>
  <c r="G9" i="7"/>
  <c r="R19" i="8"/>
  <c r="R11" i="8"/>
  <c r="R9" i="6"/>
  <c r="P9" i="6"/>
  <c r="N25" i="5" l="1"/>
  <c r="M25" i="5"/>
  <c r="L25" i="5"/>
  <c r="K25" i="5"/>
  <c r="J25" i="5"/>
  <c r="H25" i="5"/>
  <c r="D28" i="5" s="1"/>
  <c r="G25" i="5"/>
  <c r="F25" i="5"/>
  <c r="E25" i="5"/>
  <c r="D25" i="5"/>
  <c r="J29" i="5" s="1"/>
  <c r="Q24" i="5"/>
  <c r="I24" i="5"/>
  <c r="Q23" i="5"/>
  <c r="R23" i="5" s="1"/>
  <c r="I23" i="5"/>
  <c r="Q22" i="5"/>
  <c r="I22" i="5"/>
  <c r="Q21" i="5"/>
  <c r="I21" i="5"/>
  <c r="Q20" i="5"/>
  <c r="I20" i="5"/>
  <c r="Q19" i="5"/>
  <c r="I19" i="5"/>
  <c r="Q18" i="5"/>
  <c r="I18" i="5"/>
  <c r="Q17" i="5"/>
  <c r="I17" i="5"/>
  <c r="Q16" i="5"/>
  <c r="I16" i="5"/>
  <c r="Q15" i="5"/>
  <c r="I15" i="5"/>
  <c r="Q14" i="5"/>
  <c r="I14" i="5"/>
  <c r="Q13" i="5"/>
  <c r="I13" i="5"/>
  <c r="Q12" i="5"/>
  <c r="I12" i="5"/>
  <c r="Q11" i="5"/>
  <c r="I11" i="5"/>
  <c r="O10" i="4"/>
  <c r="N10" i="4"/>
  <c r="M10" i="4"/>
  <c r="K10" i="4"/>
  <c r="I10" i="4"/>
  <c r="H9" i="4"/>
  <c r="P8" i="4"/>
  <c r="P10" i="4" s="1"/>
  <c r="H7" i="4"/>
  <c r="H6" i="4"/>
  <c r="O9" i="3"/>
  <c r="N9" i="3"/>
  <c r="M9" i="3"/>
  <c r="L9" i="3"/>
  <c r="K9" i="3"/>
  <c r="J9" i="3"/>
  <c r="I9" i="3"/>
  <c r="H9" i="3"/>
  <c r="P8" i="3"/>
  <c r="R8" i="3" s="1"/>
  <c r="P7" i="3"/>
  <c r="R7" i="3" s="1"/>
  <c r="P6" i="3"/>
  <c r="P9" i="3" l="1"/>
  <c r="R13" i="5"/>
  <c r="R15" i="5"/>
  <c r="R17" i="5"/>
  <c r="R22" i="5"/>
  <c r="R19" i="5"/>
  <c r="R21" i="5"/>
  <c r="R14" i="5"/>
  <c r="R16" i="5"/>
  <c r="R11" i="5"/>
  <c r="R6" i="3"/>
  <c r="R9" i="3" s="1"/>
  <c r="R20" i="5"/>
  <c r="H10" i="4"/>
  <c r="R24" i="5"/>
  <c r="I25" i="5"/>
  <c r="R12" i="5"/>
  <c r="Q25" i="5"/>
  <c r="R18" i="5"/>
  <c r="R25" i="5" l="1"/>
  <c r="D27" i="5" s="1"/>
  <c r="D29" i="5" s="1"/>
  <c r="J31" i="5" s="1"/>
</calcChain>
</file>

<file path=xl/comments1.xml><?xml version="1.0" encoding="utf-8"?>
<comments xmlns="http://schemas.openxmlformats.org/spreadsheetml/2006/main">
  <authors>
    <author>作成者</author>
  </authors>
  <commentLis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項目は追加してください。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>項目は追加してください。</t>
        </r>
      </text>
    </comment>
  </commentList>
</comments>
</file>

<file path=xl/sharedStrings.xml><?xml version="1.0" encoding="utf-8"?>
<sst xmlns="http://schemas.openxmlformats.org/spreadsheetml/2006/main" count="237" uniqueCount="135">
  <si>
    <t>積算表①人件費積算表</t>
    <rPh sb="0" eb="2">
      <t>セキサン</t>
    </rPh>
    <rPh sb="2" eb="3">
      <t>ヒョウ</t>
    </rPh>
    <phoneticPr fontId="5"/>
  </si>
  <si>
    <t>氏名</t>
    <rPh sb="0" eb="2">
      <t>シメイ</t>
    </rPh>
    <phoneticPr fontId="5"/>
  </si>
  <si>
    <t>役割</t>
    <rPh sb="0" eb="2">
      <t>ヤクワリ</t>
    </rPh>
    <phoneticPr fontId="5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</si>
  <si>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</si>
  <si>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</si>
  <si>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</si>
  <si>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</si>
  <si>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</si>
  <si>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</si>
  <si>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</si>
  <si>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</si>
  <si>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</si>
  <si>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</si>
  <si>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</si>
  <si>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</si>
  <si>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時間合計</t>
    <rPh sb="0" eb="2">
      <t>ジカン</t>
    </rPh>
    <rPh sb="2" eb="4">
      <t>ゴウケイ</t>
    </rPh>
    <phoneticPr fontId="5"/>
  </si>
  <si>
    <t>労務費単価
（円/時間）</t>
    <rPh sb="0" eb="3">
      <t>ロウムヒ</t>
    </rPh>
    <rPh sb="3" eb="5">
      <t>タンカ</t>
    </rPh>
    <rPh sb="7" eb="8">
      <t>エン</t>
    </rPh>
    <rPh sb="9" eb="11">
      <t>ジカン</t>
    </rPh>
    <phoneticPr fontId="5"/>
  </si>
  <si>
    <t>金額（円）</t>
    <rPh sb="0" eb="2">
      <t>キンガク</t>
    </rPh>
    <phoneticPr fontId="5"/>
  </si>
  <si>
    <t>Ａ</t>
    <phoneticPr fontId="5"/>
  </si>
  <si>
    <t>プロジェクト管理</t>
    <rPh sb="6" eb="8">
      <t>カンリ</t>
    </rPh>
    <phoneticPr fontId="5"/>
  </si>
  <si>
    <t>Ｂ</t>
    <phoneticPr fontId="5"/>
  </si>
  <si>
    <t>現場技術指導</t>
    <rPh sb="0" eb="2">
      <t>ゲンバ</t>
    </rPh>
    <rPh sb="2" eb="4">
      <t>ギジュツ</t>
    </rPh>
    <rPh sb="4" eb="6">
      <t>シドウ</t>
    </rPh>
    <phoneticPr fontId="5"/>
  </si>
  <si>
    <t>Ｃ</t>
    <phoneticPr fontId="5"/>
  </si>
  <si>
    <t>合計（時間）</t>
    <rPh sb="3" eb="5">
      <t>ジカン</t>
    </rPh>
    <phoneticPr fontId="5"/>
  </si>
  <si>
    <t>積算表②旅費積算表</t>
    <rPh sb="0" eb="2">
      <t>セキサン</t>
    </rPh>
    <rPh sb="2" eb="3">
      <t>ヒョウ</t>
    </rPh>
    <phoneticPr fontId="5"/>
  </si>
  <si>
    <t>出張時期</t>
    <rPh sb="0" eb="2">
      <t>シュッチョウ</t>
    </rPh>
    <rPh sb="2" eb="4">
      <t>ジキ</t>
    </rPh>
    <phoneticPr fontId="5"/>
  </si>
  <si>
    <t>出張日数</t>
    <rPh sb="0" eb="2">
      <t>シュッチョウ</t>
    </rPh>
    <rPh sb="2" eb="4">
      <t>ニッスウ</t>
    </rPh>
    <phoneticPr fontId="5"/>
  </si>
  <si>
    <t>出張者氏名</t>
    <rPh sb="0" eb="2">
      <t>シュッチョウ</t>
    </rPh>
    <rPh sb="2" eb="3">
      <t>シャ</t>
    </rPh>
    <rPh sb="3" eb="5">
      <t>シメイ</t>
    </rPh>
    <phoneticPr fontId="5"/>
  </si>
  <si>
    <t>職級</t>
    <rPh sb="0" eb="1">
      <t>ショク</t>
    </rPh>
    <rPh sb="1" eb="2">
      <t>キュウ</t>
    </rPh>
    <phoneticPr fontId="5"/>
  </si>
  <si>
    <t>内容（詳細に）</t>
    <rPh sb="0" eb="2">
      <t>ナイヨウ</t>
    </rPh>
    <rPh sb="3" eb="5">
      <t>ショウサイ</t>
    </rPh>
    <phoneticPr fontId="5"/>
  </si>
  <si>
    <t>合計</t>
    <rPh sb="0" eb="2">
      <t>ゴウケイ</t>
    </rPh>
    <phoneticPr fontId="5"/>
  </si>
  <si>
    <t>航空券</t>
    <rPh sb="0" eb="3">
      <t>コウクウケン</t>
    </rPh>
    <phoneticPr fontId="5"/>
  </si>
  <si>
    <t>宿泊</t>
    <rPh sb="0" eb="2">
      <t>シュクハク</t>
    </rPh>
    <phoneticPr fontId="5"/>
  </si>
  <si>
    <t>日当</t>
    <rPh sb="0" eb="2">
      <t>ニットウ</t>
    </rPh>
    <phoneticPr fontId="5"/>
  </si>
  <si>
    <t>その他</t>
    <rPh sb="2" eb="3">
      <t>タ</t>
    </rPh>
    <phoneticPr fontId="5"/>
  </si>
  <si>
    <t>積算根拠資料</t>
    <rPh sb="0" eb="2">
      <t>セキサン</t>
    </rPh>
    <rPh sb="2" eb="4">
      <t>コンキョ</t>
    </rPh>
    <rPh sb="4" eb="6">
      <t>シリョウ</t>
    </rPh>
    <phoneticPr fontId="5"/>
  </si>
  <si>
    <t>計</t>
    <rPh sb="0" eb="1">
      <t>ケイ</t>
    </rPh>
    <phoneticPr fontId="5"/>
  </si>
  <si>
    <t>内訳</t>
    <phoneticPr fontId="5"/>
  </si>
  <si>
    <t>内訳</t>
    <phoneticPr fontId="5"/>
  </si>
  <si>
    <t>ビザ</t>
    <phoneticPr fontId="5"/>
  </si>
  <si>
    <t>現地交通費</t>
    <rPh sb="0" eb="2">
      <t>ゲンチ</t>
    </rPh>
    <rPh sb="2" eb="5">
      <t>コウツウヒ</t>
    </rPh>
    <phoneticPr fontId="5"/>
  </si>
  <si>
    <t>Ａ</t>
    <phoneticPr fontId="5"/>
  </si>
  <si>
    <t>部長</t>
    <rPh sb="0" eb="2">
      <t>ブチョウ</t>
    </rPh>
    <phoneticPr fontId="5"/>
  </si>
  <si>
    <t>現地調査</t>
    <rPh sb="0" eb="2">
      <t>ゲンチ</t>
    </rPh>
    <rPh sb="2" eb="4">
      <t>チョウサ</t>
    </rPh>
    <phoneticPr fontId="5"/>
  </si>
  <si>
    <t>6000×5泊</t>
    <rPh sb="6" eb="7">
      <t>ハク</t>
    </rPh>
    <phoneticPr fontId="5"/>
  </si>
  <si>
    <t>10000×5</t>
    <phoneticPr fontId="5"/>
  </si>
  <si>
    <t>根拠資料①
根拠資料②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</si>
  <si>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Ｂ</t>
    <phoneticPr fontId="5"/>
  </si>
  <si>
    <t>課長</t>
    <rPh sb="0" eb="2">
      <t>カチョウ</t>
    </rPh>
    <phoneticPr fontId="5"/>
  </si>
  <si>
    <t>8000×5</t>
    <phoneticPr fontId="5"/>
  </si>
  <si>
    <t>根拠資料③
根拠資料④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</si>
  <si>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Ｃ</t>
    <phoneticPr fontId="5"/>
  </si>
  <si>
    <t>取締役</t>
    <rPh sb="0" eb="3">
      <t>トリシマリヤク</t>
    </rPh>
    <phoneticPr fontId="5"/>
  </si>
  <si>
    <t>現地立ち上げ式</t>
    <rPh sb="0" eb="2">
      <t>ゲンチ</t>
    </rPh>
    <rPh sb="2" eb="3">
      <t>タ</t>
    </rPh>
    <rPh sb="4" eb="5">
      <t>ア</t>
    </rPh>
    <rPh sb="6" eb="7">
      <t>シキ</t>
    </rPh>
    <phoneticPr fontId="5"/>
  </si>
  <si>
    <t>15000Ｘ3泊</t>
    <rPh sb="7" eb="8">
      <t>ハク</t>
    </rPh>
    <phoneticPr fontId="5"/>
  </si>
  <si>
    <t>根拠資料⑤
根拠資料⑥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</si>
  <si>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Ｂ</t>
    <phoneticPr fontId="5"/>
  </si>
  <si>
    <t>機器搬入立会い</t>
    <rPh sb="0" eb="2">
      <t>キキ</t>
    </rPh>
    <rPh sb="2" eb="4">
      <t>ハンニュウ</t>
    </rPh>
    <rPh sb="4" eb="6">
      <t>タチア</t>
    </rPh>
    <phoneticPr fontId="5"/>
  </si>
  <si>
    <t>8000×5</t>
    <phoneticPr fontId="5"/>
  </si>
  <si>
    <t>根拠資料⑦
根拠資料⑧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</si>
  <si>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合計（円）</t>
    <rPh sb="0" eb="2">
      <t>ゴウケイ</t>
    </rPh>
    <phoneticPr fontId="5"/>
  </si>
  <si>
    <t>消費税を控除すること。外貨の場合は為替レートを添付すること。</t>
    <rPh sb="0" eb="3">
      <t>ショウヒゼイ</t>
    </rPh>
    <rPh sb="4" eb="6">
      <t>コウジョ</t>
    </rPh>
    <rPh sb="11" eb="13">
      <t>ガイカ</t>
    </rPh>
    <rPh sb="14" eb="16">
      <t>バアイ</t>
    </rPh>
    <rPh sb="17" eb="19">
      <t>カワセ</t>
    </rPh>
    <rPh sb="23" eb="25">
      <t>テンプ</t>
    </rPh>
    <phoneticPr fontId="5"/>
  </si>
  <si>
    <t>※積算根拠別添：航空券見積書、ホテル予約Webサイト、旅費規程等。</t>
    <rPh sb="5" eb="7">
      <t>ベッテン</t>
    </rPh>
    <rPh sb="31" eb="32">
      <t>ナド</t>
    </rPh>
    <phoneticPr fontId="5"/>
  </si>
  <si>
    <t>人件費単価算出表</t>
    <rPh sb="0" eb="3">
      <t>ジンケンヒ</t>
    </rPh>
    <rPh sb="3" eb="5">
      <t>タンカ</t>
    </rPh>
    <rPh sb="5" eb="7">
      <t>サンシュツ</t>
    </rPh>
    <rPh sb="7" eb="8">
      <t>オモテ</t>
    </rPh>
    <phoneticPr fontId="5"/>
  </si>
  <si>
    <t>事業名：</t>
    <phoneticPr fontId="5"/>
  </si>
  <si>
    <t>作成日</t>
    <rPh sb="0" eb="3">
      <t>サクセイビ</t>
    </rPh>
    <phoneticPr fontId="5"/>
  </si>
  <si>
    <t>事業者名：</t>
    <rPh sb="2" eb="3">
      <t>シャ</t>
    </rPh>
    <rPh sb="3" eb="4">
      <t>メイ</t>
    </rPh>
    <phoneticPr fontId="5"/>
  </si>
  <si>
    <r>
      <rPr>
        <sz val="12"/>
        <rFont val="ＭＳ Ｐゴシック"/>
        <family val="3"/>
        <charset val="128"/>
      </rPr>
      <t>労務管理責任者</t>
    </r>
    <rPh sb="0" eb="2">
      <t>ロウム</t>
    </rPh>
    <rPh sb="2" eb="4">
      <t>カンリ</t>
    </rPh>
    <rPh sb="4" eb="6">
      <t>セキニン</t>
    </rPh>
    <rPh sb="6" eb="7">
      <t>シャ</t>
    </rPh>
    <phoneticPr fontId="5"/>
  </si>
  <si>
    <r>
      <rPr>
        <sz val="12"/>
        <rFont val="ＭＳ Ｐゴシック"/>
        <family val="3"/>
        <charset val="128"/>
      </rPr>
      <t>所属</t>
    </r>
    <rPh sb="0" eb="2">
      <t>ショゾク</t>
    </rPh>
    <phoneticPr fontId="5"/>
  </si>
  <si>
    <t>人事担当者印</t>
    <rPh sb="0" eb="5">
      <t>ジンジタントウシャ</t>
    </rPh>
    <rPh sb="5" eb="6">
      <t>イン</t>
    </rPh>
    <phoneticPr fontId="5"/>
  </si>
  <si>
    <t>従事者氏名：</t>
    <phoneticPr fontId="5"/>
  </si>
  <si>
    <r>
      <rPr>
        <sz val="12"/>
        <rFont val="ＭＳ Ｐゴシック"/>
        <family val="3"/>
        <charset val="128"/>
      </rPr>
      <t>氏名</t>
    </r>
    <rPh sb="0" eb="1">
      <t>シ</t>
    </rPh>
    <rPh sb="1" eb="2">
      <t>メイ</t>
    </rPh>
    <phoneticPr fontId="5"/>
  </si>
  <si>
    <r>
      <rPr>
        <sz val="12"/>
        <rFont val="ＭＳ Ｐゴシック"/>
        <family val="3"/>
        <charset val="128"/>
      </rPr>
      <t>印</t>
    </r>
    <rPh sb="0" eb="1">
      <t>イン</t>
    </rPh>
    <phoneticPr fontId="5"/>
  </si>
  <si>
    <t>月</t>
  </si>
  <si>
    <t>所定勤務
日数</t>
    <rPh sb="0" eb="2">
      <t>ショテイ</t>
    </rPh>
    <rPh sb="2" eb="4">
      <t>キンム</t>
    </rPh>
    <rPh sb="5" eb="7">
      <t>ニッスウ</t>
    </rPh>
    <phoneticPr fontId="5"/>
  </si>
  <si>
    <t>諸手当</t>
    <rPh sb="0" eb="3">
      <t>ショテアテ</t>
    </rPh>
    <phoneticPr fontId="5"/>
  </si>
  <si>
    <t>基本給
+
諸手当</t>
    <rPh sb="0" eb="3">
      <t>キホンキュウ</t>
    </rPh>
    <rPh sb="6" eb="9">
      <t>ショテアテ</t>
    </rPh>
    <phoneticPr fontId="5"/>
  </si>
  <si>
    <t>社会保険料事業主負担分</t>
    <rPh sb="0" eb="2">
      <t>シャカイ</t>
    </rPh>
    <rPh sb="2" eb="5">
      <t>ホケンリョウ</t>
    </rPh>
    <rPh sb="5" eb="8">
      <t>ジギョウヌシ</t>
    </rPh>
    <rPh sb="8" eb="10">
      <t>フタン</t>
    </rPh>
    <rPh sb="10" eb="11">
      <t>ブン</t>
    </rPh>
    <phoneticPr fontId="5"/>
  </si>
  <si>
    <t>労働保険事業主負担分</t>
    <rPh sb="0" eb="2">
      <t>ロウドウ</t>
    </rPh>
    <rPh sb="2" eb="4">
      <t>ホケン</t>
    </rPh>
    <rPh sb="4" eb="6">
      <t>ジギョウ</t>
    </rPh>
    <rPh sb="6" eb="7">
      <t>ヌシ</t>
    </rPh>
    <rPh sb="7" eb="9">
      <t>フタン</t>
    </rPh>
    <rPh sb="9" eb="10">
      <t>ブン</t>
    </rPh>
    <phoneticPr fontId="5"/>
  </si>
  <si>
    <t>社会保険料
事業主負担分
+
労働保険
事業主負担分</t>
    <rPh sb="0" eb="2">
      <t>シャカイ</t>
    </rPh>
    <rPh sb="2" eb="5">
      <t>ホケンリョウ</t>
    </rPh>
    <rPh sb="6" eb="9">
      <t>ジギョウヌシ</t>
    </rPh>
    <rPh sb="9" eb="12">
      <t>フタンブン</t>
    </rPh>
    <rPh sb="15" eb="17">
      <t>ロウドウ</t>
    </rPh>
    <rPh sb="17" eb="19">
      <t>ホケン</t>
    </rPh>
    <rPh sb="20" eb="22">
      <t>ジギョウ</t>
    </rPh>
    <rPh sb="22" eb="23">
      <t>ヌシ</t>
    </rPh>
    <rPh sb="23" eb="26">
      <t>フタンブン</t>
    </rPh>
    <phoneticPr fontId="5"/>
  </si>
  <si>
    <t>総額</t>
    <rPh sb="0" eb="1">
      <t>ソウ</t>
    </rPh>
    <rPh sb="1" eb="2">
      <t>ガク</t>
    </rPh>
    <phoneticPr fontId="5"/>
  </si>
  <si>
    <t>管理職
手当</t>
    <rPh sb="0" eb="2">
      <t>カンリ</t>
    </rPh>
    <rPh sb="2" eb="3">
      <t>ショク</t>
    </rPh>
    <rPh sb="4" eb="6">
      <t>テア</t>
    </rPh>
    <phoneticPr fontId="5"/>
  </si>
  <si>
    <t>地域手当</t>
    <rPh sb="0" eb="2">
      <t>チイキ</t>
    </rPh>
    <rPh sb="2" eb="4">
      <t>テア</t>
    </rPh>
    <phoneticPr fontId="5"/>
  </si>
  <si>
    <t>通勤手当</t>
    <rPh sb="0" eb="2">
      <t>ツウキン</t>
    </rPh>
    <rPh sb="2" eb="4">
      <t>テア</t>
    </rPh>
    <phoneticPr fontId="5"/>
  </si>
  <si>
    <t>健康保険</t>
    <rPh sb="0" eb="2">
      <t>ケンコウ</t>
    </rPh>
    <rPh sb="2" eb="4">
      <t>ホケン</t>
    </rPh>
    <phoneticPr fontId="5"/>
  </si>
  <si>
    <t>厚生年金</t>
    <rPh sb="0" eb="2">
      <t>コウセイ</t>
    </rPh>
    <rPh sb="2" eb="4">
      <t>ネンキン</t>
    </rPh>
    <phoneticPr fontId="5"/>
  </si>
  <si>
    <t>介護保険</t>
    <rPh sb="0" eb="2">
      <t>カイゴ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</si>
  <si>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</si>
  <si>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労災保険</t>
    <rPh sb="0" eb="2">
      <t>ロウサイ</t>
    </rPh>
    <rPh sb="2" eb="4">
      <t>ホケン</t>
    </rPh>
    <phoneticPr fontId="5"/>
  </si>
  <si>
    <t>賞与</t>
    <phoneticPr fontId="5"/>
  </si>
  <si>
    <t>人件費総額-通勤手当</t>
    <rPh sb="0" eb="3">
      <t>ジンケンヒ</t>
    </rPh>
    <rPh sb="3" eb="4">
      <t>ソウ</t>
    </rPh>
    <rPh sb="4" eb="5">
      <t>ガク</t>
    </rPh>
    <rPh sb="6" eb="8">
      <t>ツウキン</t>
    </rPh>
    <rPh sb="8" eb="10">
      <t>テアテ</t>
    </rPh>
    <phoneticPr fontId="5"/>
  </si>
  <si>
    <t>円</t>
    <rPh sb="0" eb="1">
      <t>エン</t>
    </rPh>
    <phoneticPr fontId="5"/>
  </si>
  <si>
    <r>
      <t>通勤手当</t>
    </r>
    <r>
      <rPr>
        <sz val="9"/>
        <rFont val="ＭＳ Ｐゴシック"/>
        <family val="3"/>
        <charset val="128"/>
      </rPr>
      <t>（消費税割戻後）</t>
    </r>
    <rPh sb="0" eb="2">
      <t>ツウキン</t>
    </rPh>
    <rPh sb="2" eb="4">
      <t>テアテ</t>
    </rPh>
    <rPh sb="5" eb="8">
      <t>ショウヒゼイ</t>
    </rPh>
    <rPh sb="8" eb="10">
      <t>ワリモド</t>
    </rPh>
    <rPh sb="10" eb="11">
      <t>ゴ</t>
    </rPh>
    <phoneticPr fontId="5"/>
  </si>
  <si>
    <t>所定労働時間（日）</t>
    <rPh sb="7" eb="8">
      <t>ニチ</t>
    </rPh>
    <phoneticPr fontId="5"/>
  </si>
  <si>
    <t>時間</t>
    <rPh sb="0" eb="2">
      <t>ジカン</t>
    </rPh>
    <phoneticPr fontId="5"/>
  </si>
  <si>
    <t>年間総額</t>
    <rPh sb="0" eb="2">
      <t>ネンカン</t>
    </rPh>
    <rPh sb="2" eb="4">
      <t>ソウガク</t>
    </rPh>
    <phoneticPr fontId="5"/>
  </si>
  <si>
    <t>年間理論総労働時間</t>
    <phoneticPr fontId="5"/>
  </si>
  <si>
    <t>時間内時間単価</t>
    <rPh sb="3" eb="5">
      <t>ジカン</t>
    </rPh>
    <rPh sb="5" eb="7">
      <t>タンカ</t>
    </rPh>
    <phoneticPr fontId="5"/>
  </si>
  <si>
    <t>（年度間給与等支払額（時間外を除く）　÷　企業カレンダー上の年度間理論就業時間）</t>
    <phoneticPr fontId="5"/>
  </si>
  <si>
    <t>時間外時間単価</t>
    <rPh sb="0" eb="3">
      <t>ジカンガイ</t>
    </rPh>
    <rPh sb="3" eb="5">
      <t>ジカン</t>
    </rPh>
    <rPh sb="5" eb="7">
      <t>タンカ</t>
    </rPh>
    <phoneticPr fontId="5"/>
  </si>
  <si>
    <t>（時間内時間給　×　規定に基づく時間外手当料率）</t>
    <phoneticPr fontId="5"/>
  </si>
  <si>
    <t>H29</t>
    <phoneticPr fontId="5"/>
  </si>
  <si>
    <t>積算表③旅費積算表</t>
    <rPh sb="0" eb="2">
      <t>セキサン</t>
    </rPh>
    <rPh sb="2" eb="3">
      <t>ヒョウ</t>
    </rPh>
    <phoneticPr fontId="5"/>
  </si>
  <si>
    <t>用務</t>
    <rPh sb="0" eb="2">
      <t>ヨウム</t>
    </rPh>
    <phoneticPr fontId="5"/>
  </si>
  <si>
    <t>内訳</t>
    <phoneticPr fontId="5"/>
  </si>
  <si>
    <t>ビザ</t>
    <phoneticPr fontId="5"/>
  </si>
  <si>
    <t>現地</t>
    <rPh sb="0" eb="2">
      <t>ゲンチ</t>
    </rPh>
    <phoneticPr fontId="5"/>
  </si>
  <si>
    <t>※積算根拠別添：航空券見積書、ホテル予約Webサイト、旅費規程</t>
    <rPh sb="5" eb="7">
      <t>ベッテン</t>
    </rPh>
    <phoneticPr fontId="5"/>
  </si>
  <si>
    <t>事業名：</t>
    <phoneticPr fontId="5"/>
  </si>
  <si>
    <t>従事者氏名：</t>
    <phoneticPr fontId="5"/>
  </si>
  <si>
    <t>賞与</t>
    <phoneticPr fontId="5"/>
  </si>
  <si>
    <t>年間理論総労働時間</t>
    <phoneticPr fontId="5"/>
  </si>
  <si>
    <t>（年度間給与等支払額（時間外を除く）　÷　企業カレンダー上の年度間理論就業時間）</t>
    <phoneticPr fontId="5"/>
  </si>
  <si>
    <t>（規定に基づく基本給　×　1.25）</t>
    <rPh sb="1" eb="3">
      <t>キテイ</t>
    </rPh>
    <rPh sb="4" eb="5">
      <t>モト</t>
    </rPh>
    <rPh sb="7" eb="10">
      <t>キホンキュウ</t>
    </rPh>
    <phoneticPr fontId="5"/>
  </si>
  <si>
    <t>H29</t>
    <phoneticPr fontId="5"/>
  </si>
  <si>
    <t>H30</t>
    <phoneticPr fontId="5"/>
  </si>
  <si>
    <t>Ｈ２９年度　</t>
    <rPh sb="3" eb="5">
      <t>ネンド</t>
    </rPh>
    <phoneticPr fontId="5"/>
  </si>
  <si>
    <t>※労務費単価は平成２８年度実績による</t>
    <rPh sb="1" eb="4">
      <t>ロウムヒ</t>
    </rPh>
    <rPh sb="4" eb="6">
      <t>タンカ</t>
    </rPh>
    <rPh sb="7" eb="9">
      <t>ヘイセイ</t>
    </rPh>
    <rPh sb="13" eb="15">
      <t>ジッセキ</t>
    </rPh>
    <phoneticPr fontId="5"/>
  </si>
  <si>
    <t>Ｈ29年度　</t>
    <rPh sb="3" eb="5">
      <t>ネンド</t>
    </rPh>
    <phoneticPr fontId="5"/>
  </si>
  <si>
    <t>H30</t>
    <phoneticPr fontId="5"/>
  </si>
  <si>
    <t>平成２８年４月分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</si>
  <si>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平成２８年５月分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</si>
  <si>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平成２８年６月分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</si>
  <si>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平成２８年７月分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</si>
  <si>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平成２８年８月分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</si>
  <si>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平成２８年９月分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</si>
  <si>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平成２８年１０月分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</si>
  <si>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平成２８年１１月分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</si>
  <si>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平成２８年１２月分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</si>
  <si>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平成２９年１月分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</si>
  <si>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平成２９年２月分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</si>
  <si>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平成２９年３月分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</si>
  <si>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一般拠出金</t>
    <rPh sb="0" eb="2">
      <t>イッパン</t>
    </rPh>
    <rPh sb="2" eb="5">
      <t>キョシュツキン</t>
    </rPh>
    <phoneticPr fontId="5"/>
  </si>
  <si>
    <t>子供・子育て
拠出金</t>
    <rPh sb="0" eb="2">
      <t>コドモ</t>
    </rPh>
    <rPh sb="3" eb="5">
      <t>コソダ</t>
    </rPh>
    <rPh sb="7" eb="9">
      <t>キョシュツ</t>
    </rPh>
    <rPh sb="9" eb="10">
      <t>キン</t>
    </rPh>
    <phoneticPr fontId="5"/>
  </si>
  <si>
    <t>基本給</t>
    <rPh sb="0" eb="3">
      <t>キホンキュウ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</si>
</sst>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yyyy&quot;年&quot;m&quot;月&quot;;@"/>
    <numFmt numFmtId="178" formatCode="0_);[Red]\(0\)"/>
    <numFmt numFmtId="179" formatCode="yyyy&quot;年&quot;m&quot;月&quot;d&quot;日&quot;;@"/>
    <numFmt numFmtId="180" formatCode="0.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b/>
      <u/>
      <sz val="20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7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2" borderId="8" xfId="0" applyNumberFormat="1" applyFill="1" applyBorder="1">
      <alignment vertical="center"/>
    </xf>
    <xf numFmtId="2" fontId="0" fillId="0" borderId="9" xfId="0" applyNumberFormat="1" applyBorder="1">
      <alignment vertical="center"/>
    </xf>
    <xf numFmtId="2" fontId="0" fillId="0" borderId="8" xfId="0" applyNumberFormat="1" applyBorder="1">
      <alignment vertical="center"/>
    </xf>
    <xf numFmtId="2" fontId="0" fillId="0" borderId="10" xfId="0" applyNumberForma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2" fontId="0" fillId="2" borderId="16" xfId="0" applyNumberFormat="1" applyFill="1" applyBorder="1">
      <alignment vertical="center"/>
    </xf>
    <xf numFmtId="2" fontId="0" fillId="0" borderId="16" xfId="0" applyNumberFormat="1" applyBorder="1">
      <alignment vertical="center"/>
    </xf>
    <xf numFmtId="2" fontId="0" fillId="2" borderId="19" xfId="0" applyNumberFormat="1" applyFill="1" applyBorder="1">
      <alignment vertical="center"/>
    </xf>
    <xf numFmtId="2" fontId="0" fillId="0" borderId="19" xfId="0" applyNumberFormat="1" applyBorder="1">
      <alignment vertical="center"/>
    </xf>
    <xf numFmtId="2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0" xfId="0" applyNumberForma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49" fontId="10" fillId="0" borderId="0" xfId="2" applyNumberFormat="1" applyFont="1" applyAlignment="1">
      <alignment horizontal="center" vertical="center"/>
    </xf>
    <xf numFmtId="0" fontId="10" fillId="0" borderId="0" xfId="2" applyFont="1">
      <alignment vertical="center"/>
    </xf>
    <xf numFmtId="176" fontId="11" fillId="0" borderId="8" xfId="1" applyNumberFormat="1" applyFont="1" applyBorder="1">
      <alignment vertical="center"/>
    </xf>
    <xf numFmtId="49" fontId="12" fillId="0" borderId="0" xfId="2" applyNumberFormat="1" applyFont="1" applyAlignment="1">
      <alignment horizontal="center" vertical="center"/>
    </xf>
    <xf numFmtId="0" fontId="12" fillId="0" borderId="0" xfId="2" applyFont="1">
      <alignment vertical="center"/>
    </xf>
    <xf numFmtId="176" fontId="11" fillId="0" borderId="16" xfId="1" applyNumberFormat="1" applyFont="1" applyBorder="1">
      <alignment vertical="center"/>
    </xf>
    <xf numFmtId="176" fontId="11" fillId="0" borderId="9" xfId="1" applyNumberFormat="1" applyFont="1" applyBorder="1">
      <alignment vertical="center"/>
    </xf>
    <xf numFmtId="0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177" fontId="12" fillId="0" borderId="0" xfId="2" applyNumberFormat="1" applyFont="1" applyAlignment="1">
      <alignment horizontal="right" vertical="center"/>
    </xf>
    <xf numFmtId="178" fontId="12" fillId="0" borderId="0" xfId="2" applyNumberFormat="1" applyFont="1" applyAlignment="1">
      <alignment horizontal="right" vertical="center"/>
    </xf>
    <xf numFmtId="176" fontId="12" fillId="0" borderId="0" xfId="2" applyNumberFormat="1" applyFont="1">
      <alignment vertical="center"/>
    </xf>
    <xf numFmtId="40" fontId="13" fillId="0" borderId="0" xfId="3" applyNumberFormat="1" applyFont="1">
      <alignment vertical="center"/>
    </xf>
    <xf numFmtId="177" fontId="12" fillId="0" borderId="0" xfId="2" applyNumberFormat="1" applyFont="1" applyAlignment="1">
      <alignment horizontal="left" vertical="center"/>
    </xf>
    <xf numFmtId="0" fontId="15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7" fillId="0" borderId="0" xfId="4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8" xfId="0" applyNumberFormat="1" applyBorder="1" applyAlignment="1">
      <alignment vertical="center"/>
    </xf>
    <xf numFmtId="180" fontId="18" fillId="0" borderId="14" xfId="0" applyNumberFormat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38" fontId="18" fillId="0" borderId="14" xfId="1" applyFont="1" applyBorder="1" applyAlignment="1">
      <alignment horizontal="right" vertical="center"/>
    </xf>
    <xf numFmtId="0" fontId="19" fillId="2" borderId="2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0" fillId="2" borderId="8" xfId="5" applyFont="1" applyFill="1" applyBorder="1" applyAlignment="1">
      <alignment horizontal="center" vertical="center" wrapText="1"/>
    </xf>
    <xf numFmtId="176" fontId="10" fillId="2" borderId="14" xfId="5" applyNumberFormat="1" applyFont="1" applyFill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49" fontId="10" fillId="0" borderId="0" xfId="5" applyNumberFormat="1" applyFont="1" applyAlignment="1">
      <alignment horizontal="center" vertical="center"/>
    </xf>
    <xf numFmtId="0" fontId="10" fillId="0" borderId="0" xfId="5" applyFont="1">
      <alignment vertical="center"/>
    </xf>
    <xf numFmtId="176" fontId="10" fillId="2" borderId="8" xfId="5" applyNumberFormat="1" applyFont="1" applyFill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177" fontId="11" fillId="0" borderId="8" xfId="5" applyNumberFormat="1" applyFont="1" applyBorder="1" applyAlignment="1">
      <alignment horizontal="right" vertical="center"/>
    </xf>
    <xf numFmtId="178" fontId="11" fillId="0" borderId="8" xfId="5" applyNumberFormat="1" applyFont="1" applyBorder="1" applyAlignment="1">
      <alignment horizontal="right" vertical="center"/>
    </xf>
    <xf numFmtId="179" fontId="11" fillId="0" borderId="8" xfId="5" applyNumberFormat="1" applyFont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49" fontId="12" fillId="0" borderId="0" xfId="5" applyNumberFormat="1" applyFont="1" applyAlignment="1">
      <alignment horizontal="center" vertical="center"/>
    </xf>
    <xf numFmtId="0" fontId="12" fillId="0" borderId="0" xfId="5" applyFont="1">
      <alignment vertical="center"/>
    </xf>
    <xf numFmtId="0" fontId="11" fillId="0" borderId="16" xfId="5" applyFont="1" applyBorder="1" applyAlignment="1">
      <alignment horizontal="center" vertical="center"/>
    </xf>
    <xf numFmtId="177" fontId="11" fillId="0" borderId="16" xfId="5" applyNumberFormat="1" applyFont="1" applyBorder="1" applyAlignment="1">
      <alignment horizontal="right" vertical="center"/>
    </xf>
    <xf numFmtId="178" fontId="11" fillId="0" borderId="16" xfId="5" applyNumberFormat="1" applyFont="1" applyBorder="1" applyAlignment="1">
      <alignment horizontal="right" vertical="center"/>
    </xf>
    <xf numFmtId="179" fontId="11" fillId="0" borderId="16" xfId="5" applyNumberFormat="1" applyFont="1" applyBorder="1" applyAlignment="1">
      <alignment horizontal="center" vertical="center"/>
    </xf>
    <xf numFmtId="0" fontId="12" fillId="0" borderId="0" xfId="5" applyFont="1" applyAlignment="1">
      <alignment horizontal="right" vertical="center"/>
    </xf>
    <xf numFmtId="177" fontId="12" fillId="0" borderId="0" xfId="5" applyNumberFormat="1" applyFont="1" applyAlignment="1">
      <alignment horizontal="right" vertical="center"/>
    </xf>
    <xf numFmtId="178" fontId="12" fillId="0" borderId="0" xfId="5" applyNumberFormat="1" applyFont="1" applyAlignment="1">
      <alignment horizontal="right" vertical="center"/>
    </xf>
    <xf numFmtId="176" fontId="12" fillId="0" borderId="0" xfId="5" applyNumberFormat="1" applyFont="1">
      <alignment vertical="center"/>
    </xf>
    <xf numFmtId="40" fontId="13" fillId="0" borderId="0" xfId="6" applyNumberFormat="1" applyFont="1">
      <alignment vertical="center"/>
    </xf>
    <xf numFmtId="177" fontId="12" fillId="0" borderId="0" xfId="5" applyNumberFormat="1" applyFont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top"/>
    </xf>
    <xf numFmtId="0" fontId="22" fillId="2" borderId="8" xfId="2" applyFont="1" applyFill="1" applyBorder="1" applyAlignment="1">
      <alignment horizontal="center" vertical="center" wrapText="1"/>
    </xf>
    <xf numFmtId="176" fontId="22" fillId="2" borderId="14" xfId="2" applyNumberFormat="1" applyFont="1" applyFill="1" applyBorder="1" applyAlignment="1">
      <alignment horizontal="center" vertical="center"/>
    </xf>
    <xf numFmtId="176" fontId="22" fillId="2" borderId="8" xfId="2" applyNumberFormat="1" applyFont="1" applyFill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177" fontId="22" fillId="0" borderId="8" xfId="2" applyNumberFormat="1" applyFont="1" applyBorder="1" applyAlignment="1">
      <alignment horizontal="right" vertical="center"/>
    </xf>
    <xf numFmtId="178" fontId="22" fillId="0" borderId="8" xfId="2" applyNumberFormat="1" applyFont="1" applyBorder="1" applyAlignment="1">
      <alignment horizontal="right" vertical="center"/>
    </xf>
    <xf numFmtId="179" fontId="22" fillId="0" borderId="8" xfId="2" applyNumberFormat="1" applyFont="1" applyBorder="1" applyAlignment="1">
      <alignment horizontal="center" vertical="center"/>
    </xf>
    <xf numFmtId="176" fontId="22" fillId="0" borderId="8" xfId="1" applyNumberFormat="1" applyFont="1" applyBorder="1">
      <alignment vertical="center"/>
    </xf>
    <xf numFmtId="0" fontId="22" fillId="0" borderId="8" xfId="2" applyNumberFormat="1" applyFont="1" applyBorder="1" applyAlignment="1">
      <alignment horizontal="center" vertical="center" wrapText="1"/>
    </xf>
    <xf numFmtId="178" fontId="22" fillId="0" borderId="22" xfId="2" applyNumberFormat="1" applyFont="1" applyBorder="1" applyAlignment="1">
      <alignment horizontal="right" vertical="center"/>
    </xf>
    <xf numFmtId="179" fontId="22" fillId="0" borderId="22" xfId="2" applyNumberFormat="1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176" fontId="22" fillId="0" borderId="22" xfId="1" applyNumberFormat="1" applyFont="1" applyBorder="1">
      <alignment vertical="center"/>
    </xf>
    <xf numFmtId="0" fontId="22" fillId="0" borderId="16" xfId="2" applyFont="1" applyBorder="1" applyAlignment="1">
      <alignment horizontal="center" vertical="center"/>
    </xf>
    <xf numFmtId="177" fontId="22" fillId="0" borderId="16" xfId="2" applyNumberFormat="1" applyFont="1" applyBorder="1" applyAlignment="1">
      <alignment horizontal="right" vertical="center"/>
    </xf>
    <xf numFmtId="178" fontId="22" fillId="0" borderId="16" xfId="2" applyNumberFormat="1" applyFont="1" applyBorder="1" applyAlignment="1">
      <alignment horizontal="right" vertical="center"/>
    </xf>
    <xf numFmtId="179" fontId="22" fillId="0" borderId="16" xfId="2" applyNumberFormat="1" applyFont="1" applyBorder="1" applyAlignment="1">
      <alignment horizontal="center" vertical="center"/>
    </xf>
    <xf numFmtId="176" fontId="22" fillId="0" borderId="16" xfId="1" applyNumberFormat="1" applyFont="1" applyBorder="1">
      <alignment vertical="center"/>
    </xf>
    <xf numFmtId="176" fontId="22" fillId="0" borderId="9" xfId="1" applyNumberFormat="1" applyFont="1" applyBorder="1">
      <alignment vertical="center"/>
    </xf>
    <xf numFmtId="0" fontId="22" fillId="0" borderId="0" xfId="2" applyNumberFormat="1" applyFont="1" applyAlignment="1">
      <alignment horizontal="center" vertical="center"/>
    </xf>
    <xf numFmtId="0" fontId="22" fillId="0" borderId="0" xfId="2" applyFont="1" applyFill="1" applyBorder="1" applyAlignment="1">
      <alignment horizontal="right" vertical="center"/>
    </xf>
    <xf numFmtId="176" fontId="22" fillId="0" borderId="0" xfId="1" applyNumberFormat="1" applyFont="1" applyBorder="1">
      <alignment vertical="center"/>
    </xf>
    <xf numFmtId="0" fontId="23" fillId="0" borderId="0" xfId="2" applyFont="1">
      <alignment vertical="center"/>
    </xf>
    <xf numFmtId="177" fontId="22" fillId="0" borderId="0" xfId="2" applyNumberFormat="1" applyFont="1" applyAlignment="1">
      <alignment horizontal="right" vertical="center"/>
    </xf>
    <xf numFmtId="178" fontId="22" fillId="0" borderId="0" xfId="2" applyNumberFormat="1" applyFont="1" applyAlignment="1">
      <alignment horizontal="right" vertical="center"/>
    </xf>
    <xf numFmtId="0" fontId="22" fillId="0" borderId="0" xfId="2" applyFont="1">
      <alignment vertical="center"/>
    </xf>
    <xf numFmtId="176" fontId="22" fillId="0" borderId="0" xfId="2" applyNumberFormat="1" applyFont="1">
      <alignment vertical="center"/>
    </xf>
    <xf numFmtId="40" fontId="24" fillId="0" borderId="0" xfId="3" applyNumberFormat="1" applyFo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9" fillId="2" borderId="2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38" fontId="18" fillId="0" borderId="14" xfId="1" applyFont="1" applyBorder="1" applyAlignment="1">
      <alignment vertical="center"/>
    </xf>
    <xf numFmtId="38" fontId="18" fillId="0" borderId="23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38" fontId="0" fillId="2" borderId="22" xfId="0" applyNumberFormat="1" applyFill="1" applyBorder="1" applyAlignment="1">
      <alignment horizontal="center" vertical="center"/>
    </xf>
    <xf numFmtId="38" fontId="0" fillId="2" borderId="9" xfId="0" applyNumberForma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3" xfId="4" applyFont="1" applyBorder="1" applyAlignment="1" applyProtection="1">
      <alignment horizontal="righ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>
      <alignment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176" fontId="10" fillId="2" borderId="14" xfId="5" applyNumberFormat="1" applyFont="1" applyFill="1" applyBorder="1" applyAlignment="1">
      <alignment horizontal="center" vertical="center"/>
    </xf>
    <xf numFmtId="176" fontId="10" fillId="2" borderId="13" xfId="5" applyNumberFormat="1" applyFont="1" applyFill="1" applyBorder="1" applyAlignment="1">
      <alignment horizontal="center" vertical="center"/>
    </xf>
    <xf numFmtId="176" fontId="10" fillId="2" borderId="23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right" vertical="center"/>
    </xf>
    <xf numFmtId="0" fontId="11" fillId="0" borderId="25" xfId="5" applyFont="1" applyFill="1" applyBorder="1" applyAlignment="1">
      <alignment horizontal="right" vertical="center"/>
    </xf>
    <xf numFmtId="0" fontId="11" fillId="0" borderId="7" xfId="5" applyFont="1" applyFill="1" applyBorder="1" applyAlignment="1">
      <alignment horizontal="right" vertical="center"/>
    </xf>
    <xf numFmtId="177" fontId="10" fillId="2" borderId="22" xfId="5" applyNumberFormat="1" applyFont="1" applyFill="1" applyBorder="1" applyAlignment="1">
      <alignment horizontal="center" vertical="center"/>
    </xf>
    <xf numFmtId="177" fontId="10" fillId="2" borderId="9" xfId="5" applyNumberFormat="1" applyFont="1" applyFill="1" applyBorder="1" applyAlignment="1">
      <alignment horizontal="center" vertical="center"/>
    </xf>
    <xf numFmtId="178" fontId="10" fillId="2" borderId="22" xfId="5" applyNumberFormat="1" applyFont="1" applyFill="1" applyBorder="1" applyAlignment="1">
      <alignment horizontal="center" vertical="center"/>
    </xf>
    <xf numFmtId="178" fontId="10" fillId="2" borderId="9" xfId="5" applyNumberFormat="1" applyFont="1" applyFill="1" applyBorder="1" applyAlignment="1">
      <alignment horizontal="center" vertical="center"/>
    </xf>
    <xf numFmtId="0" fontId="10" fillId="2" borderId="22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22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horizontal="center" vertical="center"/>
    </xf>
    <xf numFmtId="176" fontId="10" fillId="2" borderId="22" xfId="5" applyNumberFormat="1" applyFont="1" applyFill="1" applyBorder="1" applyAlignment="1">
      <alignment horizontal="center" vertical="center"/>
    </xf>
    <xf numFmtId="176" fontId="10" fillId="2" borderId="9" xfId="5" applyNumberFormat="1" applyFont="1" applyFill="1" applyBorder="1" applyAlignment="1">
      <alignment horizontal="center" vertical="center"/>
    </xf>
    <xf numFmtId="176" fontId="22" fillId="2" borderId="14" xfId="2" applyNumberFormat="1" applyFont="1" applyFill="1" applyBorder="1" applyAlignment="1">
      <alignment horizontal="center" vertical="center"/>
    </xf>
    <xf numFmtId="176" fontId="22" fillId="2" borderId="13" xfId="2" applyNumberFormat="1" applyFont="1" applyFill="1" applyBorder="1" applyAlignment="1">
      <alignment horizontal="center" vertical="center"/>
    </xf>
    <xf numFmtId="176" fontId="22" fillId="2" borderId="23" xfId="2" applyNumberFormat="1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right" vertical="center"/>
    </xf>
    <xf numFmtId="0" fontId="22" fillId="0" borderId="25" xfId="2" applyFont="1" applyFill="1" applyBorder="1" applyAlignment="1">
      <alignment horizontal="right" vertical="center"/>
    </xf>
    <xf numFmtId="0" fontId="22" fillId="0" borderId="7" xfId="2" applyFont="1" applyFill="1" applyBorder="1" applyAlignment="1">
      <alignment horizontal="right" vertical="center"/>
    </xf>
    <xf numFmtId="177" fontId="22" fillId="2" borderId="22" xfId="2" applyNumberFormat="1" applyFont="1" applyFill="1" applyBorder="1" applyAlignment="1">
      <alignment horizontal="center" vertical="center"/>
    </xf>
    <xf numFmtId="177" fontId="22" fillId="2" borderId="9" xfId="2" applyNumberFormat="1" applyFont="1" applyFill="1" applyBorder="1" applyAlignment="1">
      <alignment horizontal="center" vertical="center"/>
    </xf>
    <xf numFmtId="178" fontId="22" fillId="2" borderId="22" xfId="2" applyNumberFormat="1" applyFont="1" applyFill="1" applyBorder="1" applyAlignment="1">
      <alignment horizontal="center" vertical="center"/>
    </xf>
    <xf numFmtId="178" fontId="22" fillId="2" borderId="9" xfId="2" applyNumberFormat="1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176" fontId="22" fillId="2" borderId="22" xfId="2" applyNumberFormat="1" applyFont="1" applyFill="1" applyBorder="1" applyAlignment="1">
      <alignment horizontal="center" vertical="center"/>
    </xf>
    <xf numFmtId="176" fontId="22" fillId="2" borderId="9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 2" xfId="3"/>
    <cellStyle name="桁区切り 2 2 2" xfId="6"/>
    <cellStyle name="標準" xfId="0" builtinId="0"/>
    <cellStyle name="標準 2 2" xfId="2"/>
    <cellStyle name="標準 2 2 2" xfId="5"/>
    <cellStyle name="標準_H20年度版経理処理規程別表3・4（従事日誌・労務費積算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5</xdr:row>
      <xdr:rowOff>244929</xdr:rowOff>
    </xdr:from>
    <xdr:to>
      <xdr:col>17</xdr:col>
      <xdr:colOff>0</xdr:colOff>
      <xdr:row>7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953875" y="1597479"/>
          <a:ext cx="314325" cy="508906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149679</xdr:colOff>
      <xdr:row>5</xdr:row>
      <xdr:rowOff>244929</xdr:rowOff>
    </xdr:from>
    <xdr:to>
      <xdr:col>17</xdr:col>
      <xdr:colOff>571500</xdr:colOff>
      <xdr:row>6</xdr:row>
      <xdr:rowOff>81642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2417879" y="1597479"/>
          <a:ext cx="421821" cy="131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da/Desktop/26&#24180;&#24230;&#27096;&#24335;/&#23455;&#32318;&#22577;&#21578;/GEC&#20107;&#21209;&#20966;&#29702;&#35215;&#23450;&#12539;&#35500;&#26126;&#20250;&#36039;&#26009;/GEC&#20107;&#21209;&#20966;&#29702;&#35215;&#23450;&#12539;&#35500;&#26126;&#20250;&#36039;&#26009;/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CDM_FS/H25/11_FS&#22865;&#32004;&#26360;&#39006;/02%20&#27096;&#24335;&amp;&#21029;&#34920;/H25&#20107;&#21209;&#20966;&#29702;&#35215;&#31243;&#65288;&#21029;&#34920;&#12288;&#26893;&#30000;&#2031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>
            <v>0</v>
          </cell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>
            <v>0</v>
          </cell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>
            <v>0</v>
          </cell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>
            <v>0</v>
          </cell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>
            <v>0</v>
          </cell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>
            <v>0</v>
          </cell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>
            <v>0</v>
          </cell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>
            <v>0</v>
          </cell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>
            <v>0</v>
          </cell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>
            <v>0</v>
          </cell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>
            <v>0</v>
          </cell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>
            <v>0</v>
          </cell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>
            <v>0</v>
          </cell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>
            <v>0</v>
          </cell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>
            <v>0</v>
          </cell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>
            <v>0</v>
          </cell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>
            <v>0</v>
          </cell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>
            <v>0</v>
          </cell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>
            <v>0</v>
          </cell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>
            <v>0</v>
          </cell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>
            <v>0</v>
          </cell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>
            <v>0</v>
          </cell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>
            <v>0</v>
          </cell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>
            <v>0</v>
          </cell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>
            <v>0</v>
          </cell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>
            <v>0</v>
          </cell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>
            <v>0</v>
          </cell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>
            <v>0</v>
          </cell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>
            <v>0</v>
          </cell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>
            <v>0</v>
          </cell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>
            <v>0</v>
          </cell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>
            <v>0</v>
          </cell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>
            <v>0</v>
          </cell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>
            <v>0</v>
          </cell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>
            <v>0</v>
          </cell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>
            <v>0</v>
          </cell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>
            <v>0</v>
          </cell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>
            <v>0</v>
          </cell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>
            <v>0</v>
          </cell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>
            <v>0</v>
          </cell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>
            <v>0</v>
          </cell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>
            <v>0</v>
          </cell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>
            <v>0</v>
          </cell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>
            <v>0</v>
          </cell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>
            <v>0</v>
          </cell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>
            <v>0</v>
          </cell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>
            <v>0</v>
          </cell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>
            <v>0</v>
          </cell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>
            <v>0</v>
          </cell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>
            <v>0</v>
          </cell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>
            <v>0</v>
          </cell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>
            <v>0</v>
          </cell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>
            <v>0</v>
          </cell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>
            <v>0</v>
          </cell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>
            <v>0</v>
          </cell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>
            <v>0</v>
          </cell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>
            <v>0</v>
          </cell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>
            <v>0</v>
          </cell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>
            <v>0</v>
          </cell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>
            <v>0</v>
          </cell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>
            <v>0</v>
          </cell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0</v>
          </cell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>
            <v>0</v>
          </cell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>
            <v>0</v>
          </cell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>
            <v>0</v>
          </cell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>
            <v>0</v>
          </cell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>
            <v>0</v>
          </cell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>
            <v>0</v>
          </cell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>
            <v>0</v>
          </cell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>
            <v>0</v>
          </cell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>
            <v>0</v>
          </cell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>
            <v>0</v>
          </cell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>
            <v>0</v>
          </cell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>
            <v>0</v>
          </cell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>
            <v>0</v>
          </cell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>
            <v>0</v>
          </cell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2:R13"/>
  <sheetViews>
    <sheetView showGridLines="0" zoomScaleNormal="100" zoomScaleSheetLayoutView="100" workbookViewId="0">
      <selection activeCell="B13" sqref="B13"/>
    </sheetView>
  </sheetViews>
  <sheetFormatPr defaultRowHeight="13.5" x14ac:dyDescent="0.15"/>
  <cols>
    <col min="1" max="1" width="2.125" customWidth="1"/>
    <col min="2" max="2" width="11.375" customWidth="1"/>
    <col min="3" max="3" width="14.375" bestFit="1" customWidth="1"/>
    <col min="4" max="14" width="5.875" customWidth="1"/>
    <col min="15" max="15" width="5.875" style="2" customWidth="1"/>
    <col min="16" max="16" width="9" style="3" bestFit="1" customWidth="1"/>
    <col min="17" max="17" width="11" style="3" bestFit="1" customWidth="1"/>
    <col min="18" max="18" width="9.25" bestFit="1" customWidth="1"/>
  </cols>
  <sheetData>
    <row r="2" spans="2:18" ht="17.25" x14ac:dyDescent="0.15">
      <c r="B2" s="1" t="s">
        <v>0</v>
      </c>
      <c r="C2" s="1"/>
    </row>
    <row r="3" spans="2:18" ht="17.25" x14ac:dyDescent="0.15">
      <c r="B3" s="1" t="s">
        <v>116</v>
      </c>
      <c r="C3" s="4"/>
    </row>
    <row r="4" spans="2:18" ht="15" customHeight="1" thickBot="1" x14ac:dyDescent="0.2">
      <c r="B4" s="1"/>
      <c r="C4" s="4"/>
      <c r="H4" t="s">
        <v>114</v>
      </c>
      <c r="M4" t="s">
        <v>115</v>
      </c>
    </row>
    <row r="5" spans="2:18" ht="27.75" thickBot="1" x14ac:dyDescent="0.2"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/>
      <c r="N5" s="7" t="s">
        <v>13</v>
      </c>
      <c r="O5" s="7" t="s">
        <v>14</v>
      </c>
      <c r="P5" s="8" t="s">
        <v>15</v>
      </c>
      <c r="Q5" s="9" t="s">
        <v>16</v>
      </c>
      <c r="R5" s="10" t="s">
        <v>17</v>
      </c>
    </row>
    <row r="6" spans="2:18" x14ac:dyDescent="0.15">
      <c r="B6" s="11"/>
      <c r="C6" s="12"/>
      <c r="D6" s="13"/>
      <c r="E6" s="13"/>
      <c r="F6" s="13"/>
      <c r="G6" s="13"/>
      <c r="H6" s="14"/>
      <c r="I6" s="15"/>
      <c r="J6" s="14"/>
      <c r="K6" s="14"/>
      <c r="L6" s="14"/>
      <c r="M6" s="15"/>
      <c r="N6" s="15"/>
      <c r="O6" s="14"/>
      <c r="P6" s="16">
        <f>SUM(H6:O6)</f>
        <v>0</v>
      </c>
      <c r="Q6" s="17"/>
      <c r="R6" s="18">
        <f>P6*Q6</f>
        <v>0</v>
      </c>
    </row>
    <row r="7" spans="2:18" x14ac:dyDescent="0.15">
      <c r="B7" s="19"/>
      <c r="C7" s="64"/>
      <c r="D7" s="13"/>
      <c r="E7" s="13"/>
      <c r="F7" s="13"/>
      <c r="G7" s="13"/>
      <c r="H7" s="15"/>
      <c r="I7" s="15"/>
      <c r="J7" s="15"/>
      <c r="K7" s="15"/>
      <c r="L7" s="15"/>
      <c r="M7" s="15"/>
      <c r="N7" s="15"/>
      <c r="O7" s="15"/>
      <c r="P7" s="21">
        <f>SUM(H7:O7)</f>
        <v>0</v>
      </c>
      <c r="Q7" s="22"/>
      <c r="R7" s="23">
        <f>P7*Q7</f>
        <v>0</v>
      </c>
    </row>
    <row r="8" spans="2:18" ht="14.25" thickBot="1" x14ac:dyDescent="0.2">
      <c r="B8" s="19"/>
      <c r="C8" s="24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1">
        <f>SUM(H8:O8)</f>
        <v>0</v>
      </c>
      <c r="Q8" s="22"/>
      <c r="R8" s="23">
        <f>P8*Q8</f>
        <v>0</v>
      </c>
    </row>
    <row r="9" spans="2:18" ht="15" thickTop="1" thickBot="1" x14ac:dyDescent="0.2">
      <c r="B9" s="131" t="s">
        <v>23</v>
      </c>
      <c r="C9" s="132"/>
      <c r="D9" s="27"/>
      <c r="E9" s="27"/>
      <c r="F9" s="27"/>
      <c r="G9" s="27"/>
      <c r="H9" s="28">
        <f t="shared" ref="H9:P9" si="0">SUM(H6:H8)</f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9">
        <f t="shared" si="0"/>
        <v>0</v>
      </c>
      <c r="Q9" s="30"/>
      <c r="R9" s="31">
        <f>SUM(R6:R8)</f>
        <v>0</v>
      </c>
    </row>
    <row r="10" spans="2:18" x14ac:dyDescent="0.1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2" spans="2:18" x14ac:dyDescent="0.15">
      <c r="B12" s="32" t="s">
        <v>117</v>
      </c>
    </row>
    <row r="13" spans="2:18" x14ac:dyDescent="0.15">
      <c r="R13" s="33"/>
    </row>
  </sheetData>
  <mergeCells count="2">
    <mergeCell ref="B9:C9"/>
    <mergeCell ref="B10:O10"/>
  </mergeCells>
  <phoneticPr fontId="5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2:R13"/>
  <sheetViews>
    <sheetView showGridLines="0" view="pageBreakPreview" zoomScaleNormal="100" zoomScaleSheetLayoutView="100" workbookViewId="0">
      <selection activeCell="F28" sqref="F28"/>
    </sheetView>
  </sheetViews>
  <sheetFormatPr defaultRowHeight="13.5" x14ac:dyDescent="0.15"/>
  <cols>
    <col min="1" max="1" width="2.125" customWidth="1"/>
    <col min="2" max="2" width="11.375" customWidth="1"/>
    <col min="3" max="3" width="14.375" bestFit="1" customWidth="1"/>
    <col min="4" max="14" width="5.875" customWidth="1"/>
    <col min="15" max="15" width="5.875" style="2" customWidth="1"/>
    <col min="16" max="16" width="9" style="3" bestFit="1" customWidth="1"/>
    <col min="17" max="17" width="11" style="3" bestFit="1" customWidth="1"/>
    <col min="18" max="18" width="9.25" bestFit="1" customWidth="1"/>
  </cols>
  <sheetData>
    <row r="2" spans="2:18" ht="17.25" x14ac:dyDescent="0.15">
      <c r="B2" s="1" t="s">
        <v>0</v>
      </c>
      <c r="C2" s="1"/>
    </row>
    <row r="3" spans="2:18" ht="17.25" x14ac:dyDescent="0.15">
      <c r="B3" s="1" t="s">
        <v>116</v>
      </c>
      <c r="C3" s="4"/>
    </row>
    <row r="4" spans="2:18" ht="15" customHeight="1" thickBot="1" x14ac:dyDescent="0.2">
      <c r="B4" s="1"/>
      <c r="C4" s="4"/>
      <c r="H4" t="s">
        <v>101</v>
      </c>
      <c r="M4" t="s">
        <v>119</v>
      </c>
    </row>
    <row r="5" spans="2:18" ht="27.75" thickBot="1" x14ac:dyDescent="0.2"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8" t="s">
        <v>15</v>
      </c>
      <c r="Q5" s="9" t="s">
        <v>16</v>
      </c>
      <c r="R5" s="10" t="s">
        <v>17</v>
      </c>
    </row>
    <row r="6" spans="2:18" x14ac:dyDescent="0.15">
      <c r="B6" s="11" t="s">
        <v>18</v>
      </c>
      <c r="C6" s="12" t="s">
        <v>19</v>
      </c>
      <c r="D6" s="13"/>
      <c r="E6" s="13"/>
      <c r="F6" s="13"/>
      <c r="G6" s="13"/>
      <c r="H6" s="14">
        <v>10</v>
      </c>
      <c r="I6" s="15">
        <v>10</v>
      </c>
      <c r="J6" s="14">
        <v>10</v>
      </c>
      <c r="K6" s="14">
        <v>10</v>
      </c>
      <c r="L6" s="14">
        <v>10</v>
      </c>
      <c r="M6" s="15">
        <v>10</v>
      </c>
      <c r="N6" s="15">
        <v>10</v>
      </c>
      <c r="O6" s="14">
        <v>10</v>
      </c>
      <c r="P6" s="16">
        <f>SUM(H6:O6)</f>
        <v>80</v>
      </c>
      <c r="Q6" s="17">
        <v>2780</v>
      </c>
      <c r="R6" s="18">
        <f>P6*Q6</f>
        <v>222400</v>
      </c>
    </row>
    <row r="7" spans="2:18" x14ac:dyDescent="0.15">
      <c r="B7" s="19" t="s">
        <v>20</v>
      </c>
      <c r="C7" s="20" t="s">
        <v>21</v>
      </c>
      <c r="D7" s="13"/>
      <c r="E7" s="13"/>
      <c r="F7" s="13"/>
      <c r="G7" s="13"/>
      <c r="H7" s="15">
        <v>5</v>
      </c>
      <c r="I7" s="15">
        <v>10</v>
      </c>
      <c r="J7" s="15">
        <v>10</v>
      </c>
      <c r="K7" s="15">
        <v>50</v>
      </c>
      <c r="L7" s="15">
        <v>50</v>
      </c>
      <c r="M7" s="15">
        <v>20</v>
      </c>
      <c r="N7" s="15">
        <v>20</v>
      </c>
      <c r="O7" s="15">
        <v>10</v>
      </c>
      <c r="P7" s="21">
        <f>SUM(H7:O7)</f>
        <v>175</v>
      </c>
      <c r="Q7" s="22">
        <v>2000</v>
      </c>
      <c r="R7" s="23">
        <f>P7*Q7</f>
        <v>350000</v>
      </c>
    </row>
    <row r="8" spans="2:18" ht="14.25" thickBot="1" x14ac:dyDescent="0.2">
      <c r="B8" s="19" t="s">
        <v>22</v>
      </c>
      <c r="C8" s="24" t="s">
        <v>21</v>
      </c>
      <c r="D8" s="25"/>
      <c r="E8" s="25"/>
      <c r="F8" s="25"/>
      <c r="G8" s="25"/>
      <c r="H8" s="26">
        <v>0</v>
      </c>
      <c r="I8" s="26">
        <v>14</v>
      </c>
      <c r="J8" s="26">
        <v>14</v>
      </c>
      <c r="K8" s="26">
        <v>14</v>
      </c>
      <c r="L8" s="26">
        <v>14</v>
      </c>
      <c r="M8" s="26">
        <v>10</v>
      </c>
      <c r="N8" s="26">
        <v>10</v>
      </c>
      <c r="O8" s="26">
        <v>10</v>
      </c>
      <c r="P8" s="21">
        <f>SUM(H8:O8)</f>
        <v>86</v>
      </c>
      <c r="Q8" s="22">
        <v>1540</v>
      </c>
      <c r="R8" s="23">
        <f>P8*Q8</f>
        <v>132440</v>
      </c>
    </row>
    <row r="9" spans="2:18" ht="15" thickTop="1" thickBot="1" x14ac:dyDescent="0.2">
      <c r="B9" s="131" t="s">
        <v>23</v>
      </c>
      <c r="C9" s="132"/>
      <c r="D9" s="27"/>
      <c r="E9" s="27"/>
      <c r="F9" s="27"/>
      <c r="G9" s="27"/>
      <c r="H9" s="28">
        <f t="shared" ref="H9:P9" si="0">SUM(H6:H8)</f>
        <v>15</v>
      </c>
      <c r="I9" s="28">
        <f t="shared" si="0"/>
        <v>34</v>
      </c>
      <c r="J9" s="28">
        <f t="shared" si="0"/>
        <v>34</v>
      </c>
      <c r="K9" s="28">
        <f t="shared" si="0"/>
        <v>74</v>
      </c>
      <c r="L9" s="28">
        <f t="shared" si="0"/>
        <v>74</v>
      </c>
      <c r="M9" s="28">
        <f t="shared" si="0"/>
        <v>40</v>
      </c>
      <c r="N9" s="28">
        <f t="shared" si="0"/>
        <v>40</v>
      </c>
      <c r="O9" s="28">
        <f t="shared" si="0"/>
        <v>30</v>
      </c>
      <c r="P9" s="29">
        <f t="shared" si="0"/>
        <v>341</v>
      </c>
      <c r="Q9" s="30"/>
      <c r="R9" s="31">
        <f>SUM(R6:R8)</f>
        <v>704840</v>
      </c>
    </row>
    <row r="10" spans="2:18" x14ac:dyDescent="0.1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2" spans="2:18" x14ac:dyDescent="0.15">
      <c r="B12" s="32" t="s">
        <v>117</v>
      </c>
    </row>
    <row r="13" spans="2:18" x14ac:dyDescent="0.15">
      <c r="R13" s="33"/>
    </row>
  </sheetData>
  <mergeCells count="2">
    <mergeCell ref="B9:C9"/>
    <mergeCell ref="B10:O10"/>
  </mergeCells>
  <phoneticPr fontId="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S33"/>
  <sheetViews>
    <sheetView showGridLines="0" tabSelected="1" zoomScale="70" zoomScaleNormal="70" workbookViewId="0">
      <selection activeCell="V13" sqref="V13"/>
    </sheetView>
  </sheetViews>
  <sheetFormatPr defaultColWidth="9" defaultRowHeight="13.5" x14ac:dyDescent="0.15"/>
  <cols>
    <col min="1" max="1" width="2.625" style="3" customWidth="1"/>
    <col min="2" max="2" width="9" style="3"/>
    <col min="3" max="3" width="10.625" style="38" customWidth="1"/>
    <col min="4" max="8" width="10.5" style="3" customWidth="1"/>
    <col min="9" max="9" width="11.625" style="3" customWidth="1"/>
    <col min="10" max="16" width="10.5" style="3" customWidth="1"/>
    <col min="17" max="17" width="11.625" style="3" customWidth="1"/>
    <col min="18" max="18" width="9.25" style="3" customWidth="1"/>
    <col min="19" max="19" width="11.5" style="3" customWidth="1"/>
    <col min="20" max="20" width="14.5" style="3" customWidth="1"/>
    <col min="21" max="16384" width="9" style="3"/>
  </cols>
  <sheetData>
    <row r="2" spans="1:19" ht="23.25" customHeight="1" x14ac:dyDescent="0.15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53"/>
    </row>
    <row r="3" spans="1:19" ht="23.25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23.25" customHeight="1" x14ac:dyDescent="0.15">
      <c r="B4" s="159" t="s">
        <v>108</v>
      </c>
      <c r="C4" s="159"/>
      <c r="D4" s="160"/>
      <c r="E4" s="160"/>
      <c r="F4" s="160"/>
      <c r="G4" s="160"/>
      <c r="H4" s="160"/>
      <c r="I4" s="160"/>
      <c r="J4" s="160"/>
      <c r="K4" s="55"/>
      <c r="L4" s="61" t="s">
        <v>65</v>
      </c>
      <c r="M4" s="161"/>
      <c r="N4" s="161"/>
      <c r="O4" s="161"/>
      <c r="P4" s="161"/>
      <c r="Q4" s="161"/>
      <c r="R4" s="57"/>
    </row>
    <row r="5" spans="1:19" ht="23.25" customHeight="1" x14ac:dyDescent="0.15">
      <c r="B5" s="159" t="s">
        <v>66</v>
      </c>
      <c r="C5" s="159"/>
      <c r="D5" s="162"/>
      <c r="E5" s="162"/>
      <c r="F5" s="162"/>
      <c r="G5" s="162"/>
      <c r="H5" s="162"/>
      <c r="I5" s="162"/>
      <c r="J5" s="162"/>
      <c r="K5" s="55"/>
      <c r="L5" s="55"/>
      <c r="M5" s="55"/>
      <c r="N5" s="55"/>
      <c r="O5" s="55"/>
      <c r="P5" s="55"/>
      <c r="Q5" s="55"/>
      <c r="R5" s="57"/>
    </row>
    <row r="6" spans="1:19" ht="23.25" customHeight="1" x14ac:dyDescent="0.15">
      <c r="B6" s="151"/>
      <c r="C6" s="151"/>
      <c r="D6" s="152"/>
      <c r="E6" s="152"/>
      <c r="F6" s="152"/>
      <c r="G6" s="152"/>
      <c r="H6" s="152"/>
      <c r="I6" s="152"/>
      <c r="J6" s="152"/>
      <c r="K6" s="58"/>
      <c r="L6" s="59" t="s">
        <v>67</v>
      </c>
      <c r="M6" s="60" t="s">
        <v>68</v>
      </c>
      <c r="N6" s="153"/>
      <c r="O6" s="153"/>
      <c r="P6" s="153"/>
      <c r="Q6" s="153"/>
    </row>
    <row r="7" spans="1:19" ht="23.25" customHeight="1" x14ac:dyDescent="0.15">
      <c r="B7" s="154" t="s">
        <v>109</v>
      </c>
      <c r="C7" s="154"/>
      <c r="D7" s="155"/>
      <c r="E7" s="156"/>
      <c r="F7" s="156"/>
      <c r="G7" s="156"/>
      <c r="H7" s="156"/>
      <c r="I7" s="156"/>
      <c r="J7" s="156"/>
      <c r="K7" s="58"/>
      <c r="L7" s="58"/>
      <c r="M7" s="60" t="s">
        <v>71</v>
      </c>
      <c r="N7" s="157" t="s">
        <v>72</v>
      </c>
      <c r="O7" s="157"/>
      <c r="P7" s="157"/>
      <c r="Q7" s="157"/>
    </row>
    <row r="9" spans="1:19" ht="27" customHeight="1" x14ac:dyDescent="0.15">
      <c r="B9" s="147" t="s">
        <v>73</v>
      </c>
      <c r="C9" s="148"/>
      <c r="D9" s="144" t="s">
        <v>74</v>
      </c>
      <c r="E9" s="143" t="s">
        <v>134</v>
      </c>
      <c r="F9" s="143" t="s">
        <v>75</v>
      </c>
      <c r="G9" s="143"/>
      <c r="H9" s="143"/>
      <c r="I9" s="144" t="s">
        <v>76</v>
      </c>
      <c r="J9" s="143" t="s">
        <v>77</v>
      </c>
      <c r="K9" s="143"/>
      <c r="L9" s="143"/>
      <c r="M9" s="143"/>
      <c r="N9" s="143" t="s">
        <v>78</v>
      </c>
      <c r="O9" s="143"/>
      <c r="P9" s="143"/>
      <c r="Q9" s="144" t="s">
        <v>79</v>
      </c>
      <c r="R9" s="145" t="s">
        <v>80</v>
      </c>
    </row>
    <row r="10" spans="1:19" ht="95.25" customHeight="1" x14ac:dyDescent="0.15">
      <c r="B10" s="149"/>
      <c r="C10" s="150"/>
      <c r="D10" s="144"/>
      <c r="E10" s="143"/>
      <c r="F10" s="62" t="s">
        <v>81</v>
      </c>
      <c r="G10" s="63" t="s">
        <v>82</v>
      </c>
      <c r="H10" s="63" t="s">
        <v>83</v>
      </c>
      <c r="I10" s="144"/>
      <c r="J10" s="63" t="s">
        <v>84</v>
      </c>
      <c r="K10" s="63" t="s">
        <v>85</v>
      </c>
      <c r="L10" s="62" t="s">
        <v>133</v>
      </c>
      <c r="M10" s="63" t="s">
        <v>86</v>
      </c>
      <c r="N10" s="63" t="s">
        <v>87</v>
      </c>
      <c r="O10" s="100" t="s">
        <v>88</v>
      </c>
      <c r="P10" s="63" t="s">
        <v>132</v>
      </c>
      <c r="Q10" s="144"/>
      <c r="R10" s="146"/>
    </row>
    <row r="11" spans="1:19" ht="21" customHeight="1" x14ac:dyDescent="0.15">
      <c r="B11" s="141" t="s">
        <v>120</v>
      </c>
      <c r="C11" s="142"/>
      <c r="D11" s="65"/>
      <c r="E11" s="66"/>
      <c r="F11" s="66"/>
      <c r="G11" s="66"/>
      <c r="H11" s="66"/>
      <c r="I11" s="66">
        <f>SUM(E11:H11)</f>
        <v>0</v>
      </c>
      <c r="J11" s="66"/>
      <c r="K11" s="66"/>
      <c r="L11" s="66"/>
      <c r="M11" s="66"/>
      <c r="N11" s="66"/>
      <c r="O11" s="66"/>
      <c r="P11" s="66"/>
      <c r="Q11" s="66">
        <f>SUM(J11:P11)</f>
        <v>0</v>
      </c>
      <c r="R11" s="67">
        <f t="shared" ref="R11:R24" si="0">I11+Q11</f>
        <v>0</v>
      </c>
    </row>
    <row r="12" spans="1:19" ht="21" customHeight="1" x14ac:dyDescent="0.15">
      <c r="B12" s="141" t="s">
        <v>121</v>
      </c>
      <c r="C12" s="142"/>
      <c r="D12" s="65"/>
      <c r="E12" s="66"/>
      <c r="F12" s="66"/>
      <c r="G12" s="66"/>
      <c r="H12" s="66"/>
      <c r="I12" s="66">
        <f t="shared" ref="I12:I24" si="1">SUM(E12:H12)</f>
        <v>0</v>
      </c>
      <c r="J12" s="66"/>
      <c r="K12" s="66"/>
      <c r="L12" s="66"/>
      <c r="M12" s="66"/>
      <c r="N12" s="66"/>
      <c r="O12" s="66"/>
      <c r="P12" s="66"/>
      <c r="Q12" s="66">
        <f t="shared" ref="Q12:Q24" si="2">SUM(J12:P12)</f>
        <v>0</v>
      </c>
      <c r="R12" s="67">
        <f t="shared" si="0"/>
        <v>0</v>
      </c>
    </row>
    <row r="13" spans="1:19" ht="21" customHeight="1" x14ac:dyDescent="0.15">
      <c r="B13" s="141" t="s">
        <v>122</v>
      </c>
      <c r="C13" s="142"/>
      <c r="D13" s="65"/>
      <c r="E13" s="66"/>
      <c r="F13" s="66"/>
      <c r="G13" s="66"/>
      <c r="H13" s="66"/>
      <c r="I13" s="66">
        <f t="shared" si="1"/>
        <v>0</v>
      </c>
      <c r="J13" s="66"/>
      <c r="K13" s="66"/>
      <c r="L13" s="66"/>
      <c r="M13" s="66"/>
      <c r="N13" s="66"/>
      <c r="O13" s="66"/>
      <c r="P13" s="66"/>
      <c r="Q13" s="66">
        <f t="shared" si="2"/>
        <v>0</v>
      </c>
      <c r="R13" s="67">
        <f t="shared" si="0"/>
        <v>0</v>
      </c>
    </row>
    <row r="14" spans="1:19" ht="21" customHeight="1" x14ac:dyDescent="0.15">
      <c r="B14" s="141" t="s">
        <v>123</v>
      </c>
      <c r="C14" s="142"/>
      <c r="D14" s="65"/>
      <c r="E14" s="66"/>
      <c r="F14" s="66"/>
      <c r="G14" s="66"/>
      <c r="H14" s="66"/>
      <c r="I14" s="66">
        <f t="shared" si="1"/>
        <v>0</v>
      </c>
      <c r="J14" s="66"/>
      <c r="K14" s="66"/>
      <c r="L14" s="66"/>
      <c r="M14" s="66"/>
      <c r="N14" s="66"/>
      <c r="O14" s="66"/>
      <c r="P14" s="66"/>
      <c r="Q14" s="66">
        <f t="shared" si="2"/>
        <v>0</v>
      </c>
      <c r="R14" s="67">
        <f t="shared" si="0"/>
        <v>0</v>
      </c>
    </row>
    <row r="15" spans="1:19" ht="21" customHeight="1" x14ac:dyDescent="0.15">
      <c r="B15" s="141" t="s">
        <v>124</v>
      </c>
      <c r="C15" s="142"/>
      <c r="D15" s="65"/>
      <c r="E15" s="66"/>
      <c r="F15" s="66"/>
      <c r="G15" s="66"/>
      <c r="H15" s="66"/>
      <c r="I15" s="66">
        <f t="shared" si="1"/>
        <v>0</v>
      </c>
      <c r="J15" s="66"/>
      <c r="K15" s="66"/>
      <c r="L15" s="66"/>
      <c r="M15" s="66"/>
      <c r="N15" s="66"/>
      <c r="O15" s="66"/>
      <c r="P15" s="66"/>
      <c r="Q15" s="66">
        <f t="shared" si="2"/>
        <v>0</v>
      </c>
      <c r="R15" s="67">
        <f t="shared" si="0"/>
        <v>0</v>
      </c>
    </row>
    <row r="16" spans="1:19" ht="21" customHeight="1" x14ac:dyDescent="0.15">
      <c r="B16" s="141" t="s">
        <v>125</v>
      </c>
      <c r="C16" s="142"/>
      <c r="D16" s="65"/>
      <c r="E16" s="66"/>
      <c r="F16" s="66"/>
      <c r="G16" s="66"/>
      <c r="H16" s="66"/>
      <c r="I16" s="66">
        <f t="shared" si="1"/>
        <v>0</v>
      </c>
      <c r="J16" s="66"/>
      <c r="K16" s="66"/>
      <c r="L16" s="66"/>
      <c r="M16" s="66"/>
      <c r="N16" s="66"/>
      <c r="O16" s="66"/>
      <c r="P16" s="66"/>
      <c r="Q16" s="66">
        <f t="shared" si="2"/>
        <v>0</v>
      </c>
      <c r="R16" s="67">
        <f t="shared" si="0"/>
        <v>0</v>
      </c>
    </row>
    <row r="17" spans="2:18" ht="21" customHeight="1" x14ac:dyDescent="0.15">
      <c r="B17" s="141" t="s">
        <v>126</v>
      </c>
      <c r="C17" s="142"/>
      <c r="D17" s="65"/>
      <c r="E17" s="66"/>
      <c r="F17" s="66"/>
      <c r="G17" s="66"/>
      <c r="H17" s="66"/>
      <c r="I17" s="66">
        <f t="shared" si="1"/>
        <v>0</v>
      </c>
      <c r="J17" s="66"/>
      <c r="K17" s="66"/>
      <c r="L17" s="66"/>
      <c r="M17" s="66"/>
      <c r="N17" s="66"/>
      <c r="O17" s="66"/>
      <c r="P17" s="66"/>
      <c r="Q17" s="66">
        <f t="shared" si="2"/>
        <v>0</v>
      </c>
      <c r="R17" s="67">
        <f t="shared" si="0"/>
        <v>0</v>
      </c>
    </row>
    <row r="18" spans="2:18" ht="21" customHeight="1" x14ac:dyDescent="0.15">
      <c r="B18" s="141" t="s">
        <v>127</v>
      </c>
      <c r="C18" s="142"/>
      <c r="D18" s="65"/>
      <c r="E18" s="66"/>
      <c r="F18" s="66"/>
      <c r="G18" s="66"/>
      <c r="H18" s="66"/>
      <c r="I18" s="66">
        <f t="shared" si="1"/>
        <v>0</v>
      </c>
      <c r="J18" s="66"/>
      <c r="K18" s="66"/>
      <c r="L18" s="66"/>
      <c r="M18" s="66"/>
      <c r="N18" s="66"/>
      <c r="O18" s="66"/>
      <c r="P18" s="66"/>
      <c r="Q18" s="66">
        <f t="shared" si="2"/>
        <v>0</v>
      </c>
      <c r="R18" s="67">
        <f t="shared" si="0"/>
        <v>0</v>
      </c>
    </row>
    <row r="19" spans="2:18" ht="21" customHeight="1" x14ac:dyDescent="0.15">
      <c r="B19" s="141" t="s">
        <v>128</v>
      </c>
      <c r="C19" s="142"/>
      <c r="D19" s="65"/>
      <c r="E19" s="66"/>
      <c r="F19" s="66"/>
      <c r="G19" s="66"/>
      <c r="H19" s="66"/>
      <c r="I19" s="66">
        <f t="shared" si="1"/>
        <v>0</v>
      </c>
      <c r="J19" s="66"/>
      <c r="K19" s="66"/>
      <c r="L19" s="66"/>
      <c r="M19" s="66"/>
      <c r="N19" s="66"/>
      <c r="O19" s="66"/>
      <c r="P19" s="66"/>
      <c r="Q19" s="66">
        <f t="shared" si="2"/>
        <v>0</v>
      </c>
      <c r="R19" s="67">
        <f t="shared" si="0"/>
        <v>0</v>
      </c>
    </row>
    <row r="20" spans="2:18" ht="21" customHeight="1" x14ac:dyDescent="0.15">
      <c r="B20" s="141" t="s">
        <v>129</v>
      </c>
      <c r="C20" s="142"/>
      <c r="D20" s="65"/>
      <c r="E20" s="66"/>
      <c r="F20" s="66"/>
      <c r="G20" s="66"/>
      <c r="H20" s="66"/>
      <c r="I20" s="66">
        <f t="shared" si="1"/>
        <v>0</v>
      </c>
      <c r="J20" s="66"/>
      <c r="K20" s="66"/>
      <c r="L20" s="66"/>
      <c r="M20" s="66"/>
      <c r="N20" s="66"/>
      <c r="O20" s="66"/>
      <c r="P20" s="66"/>
      <c r="Q20" s="66">
        <f t="shared" si="2"/>
        <v>0</v>
      </c>
      <c r="R20" s="67">
        <f t="shared" si="0"/>
        <v>0</v>
      </c>
    </row>
    <row r="21" spans="2:18" ht="21" customHeight="1" x14ac:dyDescent="0.15">
      <c r="B21" s="141" t="s">
        <v>130</v>
      </c>
      <c r="C21" s="142"/>
      <c r="D21" s="65"/>
      <c r="E21" s="66"/>
      <c r="F21" s="66"/>
      <c r="G21" s="66"/>
      <c r="H21" s="66"/>
      <c r="I21" s="66">
        <f t="shared" si="1"/>
        <v>0</v>
      </c>
      <c r="J21" s="66"/>
      <c r="K21" s="66"/>
      <c r="L21" s="66"/>
      <c r="M21" s="66"/>
      <c r="N21" s="66"/>
      <c r="O21" s="66"/>
      <c r="P21" s="66"/>
      <c r="Q21" s="66">
        <f t="shared" si="2"/>
        <v>0</v>
      </c>
      <c r="R21" s="67">
        <f t="shared" si="0"/>
        <v>0</v>
      </c>
    </row>
    <row r="22" spans="2:18" ht="21" customHeight="1" x14ac:dyDescent="0.15">
      <c r="B22" s="141" t="s">
        <v>131</v>
      </c>
      <c r="C22" s="142"/>
      <c r="D22" s="65"/>
      <c r="E22" s="66"/>
      <c r="F22" s="66"/>
      <c r="G22" s="66"/>
      <c r="H22" s="66"/>
      <c r="I22" s="66">
        <f t="shared" si="1"/>
        <v>0</v>
      </c>
      <c r="J22" s="66"/>
      <c r="K22" s="66"/>
      <c r="L22" s="66"/>
      <c r="M22" s="66"/>
      <c r="N22" s="66"/>
      <c r="O22" s="66"/>
      <c r="P22" s="66"/>
      <c r="Q22" s="66">
        <f t="shared" si="2"/>
        <v>0</v>
      </c>
      <c r="R22" s="67">
        <f t="shared" si="0"/>
        <v>0</v>
      </c>
    </row>
    <row r="23" spans="2:18" ht="21" customHeight="1" x14ac:dyDescent="0.15">
      <c r="B23" s="141" t="s">
        <v>110</v>
      </c>
      <c r="C23" s="142"/>
      <c r="D23" s="65"/>
      <c r="E23" s="66"/>
      <c r="F23" s="66"/>
      <c r="G23" s="66"/>
      <c r="H23" s="66"/>
      <c r="I23" s="66">
        <f t="shared" si="1"/>
        <v>0</v>
      </c>
      <c r="J23" s="66"/>
      <c r="K23" s="66"/>
      <c r="L23" s="66"/>
      <c r="M23" s="66"/>
      <c r="N23" s="66"/>
      <c r="O23" s="66"/>
      <c r="P23" s="66"/>
      <c r="Q23" s="66">
        <f t="shared" si="2"/>
        <v>0</v>
      </c>
      <c r="R23" s="67">
        <f t="shared" si="0"/>
        <v>0</v>
      </c>
    </row>
    <row r="24" spans="2:18" ht="21" customHeight="1" x14ac:dyDescent="0.15">
      <c r="B24" s="141"/>
      <c r="C24" s="142"/>
      <c r="D24" s="65"/>
      <c r="E24" s="66"/>
      <c r="F24" s="66"/>
      <c r="G24" s="66"/>
      <c r="H24" s="66"/>
      <c r="I24" s="66">
        <f t="shared" si="1"/>
        <v>0</v>
      </c>
      <c r="J24" s="66"/>
      <c r="K24" s="66"/>
      <c r="L24" s="66"/>
      <c r="M24" s="66"/>
      <c r="N24" s="66"/>
      <c r="O24" s="66"/>
      <c r="P24" s="66"/>
      <c r="Q24" s="66">
        <f t="shared" si="2"/>
        <v>0</v>
      </c>
      <c r="R24" s="67">
        <f t="shared" si="0"/>
        <v>0</v>
      </c>
    </row>
    <row r="25" spans="2:18" ht="21" customHeight="1" x14ac:dyDescent="0.15">
      <c r="B25" s="141" t="s">
        <v>36</v>
      </c>
      <c r="C25" s="142"/>
      <c r="D25" s="65">
        <f>SUM(D11:D24)</f>
        <v>0</v>
      </c>
      <c r="E25" s="66">
        <f t="shared" ref="E25:Q25" si="3">SUM(E11:E24)</f>
        <v>0</v>
      </c>
      <c r="F25" s="66">
        <f t="shared" si="3"/>
        <v>0</v>
      </c>
      <c r="G25" s="66">
        <f t="shared" si="3"/>
        <v>0</v>
      </c>
      <c r="H25" s="66">
        <f t="shared" si="3"/>
        <v>0</v>
      </c>
      <c r="I25" s="66">
        <f t="shared" si="3"/>
        <v>0</v>
      </c>
      <c r="J25" s="66">
        <f t="shared" si="3"/>
        <v>0</v>
      </c>
      <c r="K25" s="66">
        <f t="shared" si="3"/>
        <v>0</v>
      </c>
      <c r="L25" s="66">
        <f t="shared" si="3"/>
        <v>0</v>
      </c>
      <c r="M25" s="66">
        <f t="shared" si="3"/>
        <v>0</v>
      </c>
      <c r="N25" s="66">
        <f t="shared" si="3"/>
        <v>0</v>
      </c>
      <c r="O25" s="66">
        <f t="shared" si="3"/>
        <v>0</v>
      </c>
      <c r="P25" s="66">
        <f t="shared" si="3"/>
        <v>0</v>
      </c>
      <c r="Q25" s="66">
        <f t="shared" si="3"/>
        <v>0</v>
      </c>
      <c r="R25" s="67">
        <f>I25+Q25</f>
        <v>0</v>
      </c>
    </row>
    <row r="27" spans="2:18" ht="21.75" customHeight="1" x14ac:dyDescent="0.15">
      <c r="B27" s="134" t="s">
        <v>90</v>
      </c>
      <c r="C27" s="138"/>
      <c r="D27" s="139">
        <f>R25-H25</f>
        <v>0</v>
      </c>
      <c r="E27" s="140"/>
      <c r="F27" s="64" t="s">
        <v>91</v>
      </c>
    </row>
    <row r="28" spans="2:18" ht="21.75" customHeight="1" x14ac:dyDescent="0.15">
      <c r="B28" s="134" t="s">
        <v>92</v>
      </c>
      <c r="C28" s="138"/>
      <c r="D28" s="139">
        <f>ROUNDUP(H25/1.08,0)</f>
        <v>0</v>
      </c>
      <c r="E28" s="140"/>
      <c r="F28" s="64" t="s">
        <v>91</v>
      </c>
      <c r="H28" s="134" t="s">
        <v>93</v>
      </c>
      <c r="I28" s="138"/>
      <c r="J28" s="68"/>
      <c r="K28" s="64" t="s">
        <v>94</v>
      </c>
    </row>
    <row r="29" spans="2:18" ht="21.75" customHeight="1" x14ac:dyDescent="0.15">
      <c r="B29" s="134" t="s">
        <v>95</v>
      </c>
      <c r="C29" s="138"/>
      <c r="D29" s="139">
        <f>D27+D28</f>
        <v>0</v>
      </c>
      <c r="E29" s="140"/>
      <c r="F29" s="64" t="s">
        <v>91</v>
      </c>
      <c r="H29" s="134" t="s">
        <v>111</v>
      </c>
      <c r="I29" s="138"/>
      <c r="J29" s="68">
        <f>D25*J28</f>
        <v>0</v>
      </c>
      <c r="K29" s="64" t="s">
        <v>94</v>
      </c>
    </row>
    <row r="30" spans="2:18" ht="13.5" customHeight="1" x14ac:dyDescent="0.15">
      <c r="D30" s="69"/>
      <c r="E30" s="69"/>
      <c r="F30" s="70"/>
    </row>
    <row r="31" spans="2:18" ht="21.75" customHeight="1" x14ac:dyDescent="0.15">
      <c r="B31" s="134" t="s">
        <v>97</v>
      </c>
      <c r="C31" s="135"/>
      <c r="D31" s="74" t="s">
        <v>112</v>
      </c>
      <c r="E31" s="74"/>
      <c r="F31" s="74"/>
      <c r="G31" s="74"/>
      <c r="H31" s="74"/>
      <c r="I31" s="75"/>
      <c r="J31" s="73" t="e">
        <f>ROUNDDOWN(D29/J29,0)</f>
        <v>#DIV/0!</v>
      </c>
      <c r="K31" s="64" t="s">
        <v>91</v>
      </c>
    </row>
    <row r="32" spans="2:18" ht="21.75" customHeight="1" x14ac:dyDescent="0.15">
      <c r="B32" s="134" t="s">
        <v>99</v>
      </c>
      <c r="C32" s="135"/>
      <c r="D32" s="136" t="s">
        <v>113</v>
      </c>
      <c r="E32" s="136"/>
      <c r="F32" s="136"/>
      <c r="G32" s="136"/>
      <c r="H32" s="136"/>
      <c r="I32" s="137"/>
      <c r="J32" s="73"/>
      <c r="K32" s="64" t="s">
        <v>91</v>
      </c>
    </row>
    <row r="33" spans="10:10" x14ac:dyDescent="0.15">
      <c r="J33" s="76"/>
    </row>
  </sheetData>
  <mergeCells count="47">
    <mergeCell ref="A2:R2"/>
    <mergeCell ref="B4:C4"/>
    <mergeCell ref="D4:J4"/>
    <mergeCell ref="M4:Q4"/>
    <mergeCell ref="B5:C5"/>
    <mergeCell ref="D5:J5"/>
    <mergeCell ref="B6:C6"/>
    <mergeCell ref="D6:J6"/>
    <mergeCell ref="N6:Q6"/>
    <mergeCell ref="B7:C7"/>
    <mergeCell ref="D7:J7"/>
    <mergeCell ref="N7:Q7"/>
    <mergeCell ref="B13:C13"/>
    <mergeCell ref="B9:C10"/>
    <mergeCell ref="D9:D10"/>
    <mergeCell ref="E9:E10"/>
    <mergeCell ref="F9:H9"/>
    <mergeCell ref="N9:P9"/>
    <mergeCell ref="Q9:Q10"/>
    <mergeCell ref="R9:R10"/>
    <mergeCell ref="B11:C11"/>
    <mergeCell ref="B12:C12"/>
    <mergeCell ref="I9:I10"/>
    <mergeCell ref="J9:M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1:C31"/>
    <mergeCell ref="B32:C32"/>
    <mergeCell ref="D32:I32"/>
    <mergeCell ref="B27:C27"/>
    <mergeCell ref="D27:E27"/>
    <mergeCell ref="B28:C28"/>
    <mergeCell ref="D28:E28"/>
    <mergeCell ref="H28:I28"/>
    <mergeCell ref="B29:C29"/>
    <mergeCell ref="D29:E29"/>
    <mergeCell ref="H29:I29"/>
  </mergeCells>
  <phoneticPr fontId="5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S33"/>
  <sheetViews>
    <sheetView showGridLines="0" zoomScale="70" zoomScaleNormal="70" workbookViewId="0">
      <selection activeCell="E11" sqref="E11"/>
    </sheetView>
  </sheetViews>
  <sheetFormatPr defaultColWidth="9" defaultRowHeight="13.5" x14ac:dyDescent="0.15"/>
  <cols>
    <col min="1" max="1" width="2.625" style="3" customWidth="1"/>
    <col min="2" max="2" width="9" style="3"/>
    <col min="3" max="3" width="10.625" style="38" customWidth="1"/>
    <col min="4" max="8" width="10.5" style="3" customWidth="1"/>
    <col min="9" max="9" width="11.625" style="3" customWidth="1"/>
    <col min="10" max="16" width="10.5" style="3" customWidth="1"/>
    <col min="17" max="17" width="11.625" style="3" customWidth="1"/>
    <col min="18" max="18" width="11" style="3" customWidth="1"/>
    <col min="19" max="16384" width="9" style="3"/>
  </cols>
  <sheetData>
    <row r="2" spans="1:19" ht="23.25" customHeight="1" x14ac:dyDescent="0.15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53"/>
    </row>
    <row r="3" spans="1:19" ht="23.25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23.25" customHeight="1" x14ac:dyDescent="0.15">
      <c r="B4" s="159" t="s">
        <v>64</v>
      </c>
      <c r="C4" s="159"/>
      <c r="D4" s="160"/>
      <c r="E4" s="160"/>
      <c r="F4" s="160"/>
      <c r="G4" s="160"/>
      <c r="H4" s="160"/>
      <c r="I4" s="160"/>
      <c r="J4" s="160"/>
      <c r="K4" s="55"/>
      <c r="L4" s="56" t="s">
        <v>65</v>
      </c>
      <c r="M4" s="161"/>
      <c r="N4" s="161"/>
      <c r="O4" s="161"/>
      <c r="P4" s="161"/>
      <c r="Q4" s="161"/>
      <c r="R4" s="57"/>
    </row>
    <row r="5" spans="1:19" ht="23.25" customHeight="1" x14ac:dyDescent="0.15">
      <c r="B5" s="159" t="s">
        <v>66</v>
      </c>
      <c r="C5" s="159"/>
      <c r="D5" s="162"/>
      <c r="E5" s="162"/>
      <c r="F5" s="162"/>
      <c r="G5" s="162"/>
      <c r="H5" s="162"/>
      <c r="I5" s="162"/>
      <c r="J5" s="162"/>
      <c r="K5" s="55"/>
      <c r="L5" s="55"/>
      <c r="M5" s="55"/>
      <c r="N5" s="55"/>
      <c r="O5" s="55"/>
      <c r="P5" s="55"/>
      <c r="Q5" s="55"/>
      <c r="R5" s="57"/>
    </row>
    <row r="6" spans="1:19" ht="23.25" customHeight="1" x14ac:dyDescent="0.15">
      <c r="B6" s="151"/>
      <c r="C6" s="151"/>
      <c r="D6" s="152"/>
      <c r="E6" s="152"/>
      <c r="F6" s="152"/>
      <c r="G6" s="152"/>
      <c r="H6" s="152"/>
      <c r="I6" s="152"/>
      <c r="J6" s="152"/>
      <c r="K6" s="58"/>
      <c r="L6" s="59" t="s">
        <v>67</v>
      </c>
      <c r="M6" s="60" t="s">
        <v>68</v>
      </c>
      <c r="N6" s="153"/>
      <c r="O6" s="153"/>
      <c r="P6" s="153"/>
      <c r="Q6" s="153"/>
      <c r="S6" s="3" t="s">
        <v>69</v>
      </c>
    </row>
    <row r="7" spans="1:19" ht="23.25" customHeight="1" x14ac:dyDescent="0.15">
      <c r="B7" s="154" t="s">
        <v>70</v>
      </c>
      <c r="C7" s="154"/>
      <c r="D7" s="155"/>
      <c r="E7" s="156"/>
      <c r="F7" s="156"/>
      <c r="G7" s="156"/>
      <c r="H7" s="156"/>
      <c r="I7" s="156"/>
      <c r="J7" s="156"/>
      <c r="K7" s="58"/>
      <c r="L7" s="58"/>
      <c r="M7" s="60" t="s">
        <v>71</v>
      </c>
      <c r="N7" s="157" t="s">
        <v>72</v>
      </c>
      <c r="O7" s="157"/>
      <c r="P7" s="157"/>
      <c r="Q7" s="157"/>
    </row>
    <row r="9" spans="1:19" ht="27" customHeight="1" x14ac:dyDescent="0.15">
      <c r="B9" s="147" t="s">
        <v>73</v>
      </c>
      <c r="C9" s="148"/>
      <c r="D9" s="144" t="s">
        <v>74</v>
      </c>
      <c r="E9" s="143" t="s">
        <v>134</v>
      </c>
      <c r="F9" s="143" t="s">
        <v>75</v>
      </c>
      <c r="G9" s="143"/>
      <c r="H9" s="143"/>
      <c r="I9" s="144" t="s">
        <v>76</v>
      </c>
      <c r="J9" s="143" t="s">
        <v>77</v>
      </c>
      <c r="K9" s="143"/>
      <c r="L9" s="143"/>
      <c r="M9" s="143"/>
      <c r="N9" s="143" t="s">
        <v>78</v>
      </c>
      <c r="O9" s="143"/>
      <c r="P9" s="143"/>
      <c r="Q9" s="144" t="s">
        <v>79</v>
      </c>
      <c r="R9" s="145" t="s">
        <v>80</v>
      </c>
    </row>
    <row r="10" spans="1:19" ht="95.25" customHeight="1" x14ac:dyDescent="0.15">
      <c r="B10" s="149"/>
      <c r="C10" s="150"/>
      <c r="D10" s="144"/>
      <c r="E10" s="143"/>
      <c r="F10" s="62" t="s">
        <v>81</v>
      </c>
      <c r="G10" s="63" t="s">
        <v>82</v>
      </c>
      <c r="H10" s="63" t="s">
        <v>83</v>
      </c>
      <c r="I10" s="144"/>
      <c r="J10" s="63" t="s">
        <v>84</v>
      </c>
      <c r="K10" s="63" t="s">
        <v>85</v>
      </c>
      <c r="L10" s="62" t="s">
        <v>133</v>
      </c>
      <c r="M10" s="63" t="s">
        <v>86</v>
      </c>
      <c r="N10" s="63" t="s">
        <v>87</v>
      </c>
      <c r="O10" s="100" t="s">
        <v>88</v>
      </c>
      <c r="P10" s="63" t="s">
        <v>132</v>
      </c>
      <c r="Q10" s="144"/>
      <c r="R10" s="146"/>
    </row>
    <row r="11" spans="1:19" ht="21" customHeight="1" x14ac:dyDescent="0.15">
      <c r="B11" s="141" t="s">
        <v>120</v>
      </c>
      <c r="C11" s="142"/>
      <c r="D11" s="65">
        <v>21</v>
      </c>
      <c r="E11" s="66">
        <v>250000</v>
      </c>
      <c r="F11" s="66">
        <v>20000</v>
      </c>
      <c r="G11" s="66">
        <v>10000</v>
      </c>
      <c r="H11" s="66">
        <v>12000</v>
      </c>
      <c r="I11" s="66">
        <f>SUM(E11:H11)</f>
        <v>292000</v>
      </c>
      <c r="J11" s="66">
        <v>17325</v>
      </c>
      <c r="K11" s="66">
        <v>26211</v>
      </c>
      <c r="L11" s="66">
        <v>502</v>
      </c>
      <c r="M11" s="66">
        <v>2214</v>
      </c>
      <c r="N11" s="66">
        <v>2482</v>
      </c>
      <c r="O11" s="66">
        <v>1353</v>
      </c>
      <c r="P11" s="66">
        <v>5</v>
      </c>
      <c r="Q11" s="66">
        <f>SUM(J11:P11)</f>
        <v>50092</v>
      </c>
      <c r="R11" s="67">
        <f t="shared" ref="R11:R24" si="0">I11+Q11</f>
        <v>342092</v>
      </c>
    </row>
    <row r="12" spans="1:19" ht="21" customHeight="1" x14ac:dyDescent="0.15">
      <c r="B12" s="141" t="s">
        <v>121</v>
      </c>
      <c r="C12" s="142"/>
      <c r="D12" s="65">
        <v>17</v>
      </c>
      <c r="E12" s="66">
        <v>250000</v>
      </c>
      <c r="F12" s="66">
        <v>20000</v>
      </c>
      <c r="G12" s="66">
        <v>10000</v>
      </c>
      <c r="H12" s="66">
        <v>12000</v>
      </c>
      <c r="I12" s="66">
        <f t="shared" ref="I12:I24" si="1">SUM(E12:H12)</f>
        <v>292000</v>
      </c>
      <c r="J12" s="66">
        <v>17325</v>
      </c>
      <c r="K12" s="66">
        <v>26211</v>
      </c>
      <c r="L12" s="66">
        <v>502</v>
      </c>
      <c r="M12" s="66">
        <v>2214</v>
      </c>
      <c r="N12" s="66">
        <v>2482</v>
      </c>
      <c r="O12" s="66">
        <v>1353</v>
      </c>
      <c r="P12" s="66">
        <v>5</v>
      </c>
      <c r="Q12" s="66">
        <f t="shared" ref="Q12:Q24" si="2">SUM(J12:P12)</f>
        <v>50092</v>
      </c>
      <c r="R12" s="67">
        <f t="shared" si="0"/>
        <v>342092</v>
      </c>
    </row>
    <row r="13" spans="1:19" ht="21" customHeight="1" x14ac:dyDescent="0.15">
      <c r="B13" s="141" t="s">
        <v>122</v>
      </c>
      <c r="C13" s="142"/>
      <c r="D13" s="65">
        <v>22</v>
      </c>
      <c r="E13" s="66">
        <v>250000</v>
      </c>
      <c r="F13" s="66">
        <v>20000</v>
      </c>
      <c r="G13" s="66">
        <v>10000</v>
      </c>
      <c r="H13" s="66">
        <v>12000</v>
      </c>
      <c r="I13" s="66">
        <f t="shared" si="1"/>
        <v>292000</v>
      </c>
      <c r="J13" s="66">
        <v>17325</v>
      </c>
      <c r="K13" s="66">
        <v>26211</v>
      </c>
      <c r="L13" s="66">
        <v>502</v>
      </c>
      <c r="M13" s="66">
        <v>2214</v>
      </c>
      <c r="N13" s="66">
        <v>2482</v>
      </c>
      <c r="O13" s="66">
        <v>1353</v>
      </c>
      <c r="P13" s="66">
        <v>5</v>
      </c>
      <c r="Q13" s="66">
        <f t="shared" si="2"/>
        <v>50092</v>
      </c>
      <c r="R13" s="67">
        <f t="shared" si="0"/>
        <v>342092</v>
      </c>
    </row>
    <row r="14" spans="1:19" ht="21" customHeight="1" x14ac:dyDescent="0.15">
      <c r="B14" s="141" t="s">
        <v>123</v>
      </c>
      <c r="C14" s="142"/>
      <c r="D14" s="65">
        <v>22</v>
      </c>
      <c r="E14" s="66">
        <v>250000</v>
      </c>
      <c r="F14" s="66">
        <v>20000</v>
      </c>
      <c r="G14" s="66">
        <v>10000</v>
      </c>
      <c r="H14" s="66">
        <v>12000</v>
      </c>
      <c r="I14" s="66">
        <f t="shared" si="1"/>
        <v>292000</v>
      </c>
      <c r="J14" s="66">
        <v>17325</v>
      </c>
      <c r="K14" s="66">
        <v>26211</v>
      </c>
      <c r="L14" s="66">
        <v>502</v>
      </c>
      <c r="M14" s="66">
        <v>2214</v>
      </c>
      <c r="N14" s="66">
        <v>2482</v>
      </c>
      <c r="O14" s="66">
        <v>1353</v>
      </c>
      <c r="P14" s="66">
        <v>5</v>
      </c>
      <c r="Q14" s="66">
        <f t="shared" si="2"/>
        <v>50092</v>
      </c>
      <c r="R14" s="67">
        <f t="shared" si="0"/>
        <v>342092</v>
      </c>
    </row>
    <row r="15" spans="1:19" ht="21" customHeight="1" x14ac:dyDescent="0.15">
      <c r="B15" s="141" t="s">
        <v>124</v>
      </c>
      <c r="C15" s="142"/>
      <c r="D15" s="65">
        <v>21</v>
      </c>
      <c r="E15" s="66">
        <v>250000</v>
      </c>
      <c r="F15" s="66">
        <v>20000</v>
      </c>
      <c r="G15" s="66">
        <v>10000</v>
      </c>
      <c r="H15" s="66">
        <v>12000</v>
      </c>
      <c r="I15" s="66">
        <f t="shared" si="1"/>
        <v>292000</v>
      </c>
      <c r="J15" s="66">
        <v>17325</v>
      </c>
      <c r="K15" s="66">
        <v>26211</v>
      </c>
      <c r="L15" s="66">
        <v>502</v>
      </c>
      <c r="M15" s="66">
        <v>2214</v>
      </c>
      <c r="N15" s="66">
        <v>2482</v>
      </c>
      <c r="O15" s="66">
        <v>1353</v>
      </c>
      <c r="P15" s="66">
        <v>5</v>
      </c>
      <c r="Q15" s="66">
        <f t="shared" si="2"/>
        <v>50092</v>
      </c>
      <c r="R15" s="67">
        <f t="shared" si="0"/>
        <v>342092</v>
      </c>
    </row>
    <row r="16" spans="1:19" ht="21" customHeight="1" x14ac:dyDescent="0.15">
      <c r="B16" s="141" t="s">
        <v>125</v>
      </c>
      <c r="C16" s="142"/>
      <c r="D16" s="65">
        <v>19</v>
      </c>
      <c r="E16" s="66">
        <v>250000</v>
      </c>
      <c r="F16" s="66">
        <v>20000</v>
      </c>
      <c r="G16" s="66">
        <v>10000</v>
      </c>
      <c r="H16" s="66">
        <v>12000</v>
      </c>
      <c r="I16" s="66">
        <f t="shared" si="1"/>
        <v>292000</v>
      </c>
      <c r="J16" s="66">
        <v>17325</v>
      </c>
      <c r="K16" s="66">
        <v>26211</v>
      </c>
      <c r="L16" s="66">
        <v>502</v>
      </c>
      <c r="M16" s="66">
        <v>2214</v>
      </c>
      <c r="N16" s="66">
        <v>2482</v>
      </c>
      <c r="O16" s="66">
        <v>1353</v>
      </c>
      <c r="P16" s="66">
        <v>5</v>
      </c>
      <c r="Q16" s="66">
        <f t="shared" si="2"/>
        <v>50092</v>
      </c>
      <c r="R16" s="67">
        <f t="shared" si="0"/>
        <v>342092</v>
      </c>
    </row>
    <row r="17" spans="2:18" ht="21" customHeight="1" x14ac:dyDescent="0.15">
      <c r="B17" s="141" t="s">
        <v>126</v>
      </c>
      <c r="C17" s="142"/>
      <c r="D17" s="65">
        <v>21</v>
      </c>
      <c r="E17" s="66">
        <v>250000</v>
      </c>
      <c r="F17" s="66">
        <v>20000</v>
      </c>
      <c r="G17" s="66">
        <v>10000</v>
      </c>
      <c r="H17" s="66">
        <v>12000</v>
      </c>
      <c r="I17" s="66">
        <f t="shared" si="1"/>
        <v>292000</v>
      </c>
      <c r="J17" s="66">
        <v>17325</v>
      </c>
      <c r="K17" s="66">
        <v>26211</v>
      </c>
      <c r="L17" s="66">
        <v>502</v>
      </c>
      <c r="M17" s="66">
        <v>2214</v>
      </c>
      <c r="N17" s="66">
        <v>2609</v>
      </c>
      <c r="O17" s="66">
        <v>1353</v>
      </c>
      <c r="P17" s="66">
        <v>6</v>
      </c>
      <c r="Q17" s="66">
        <f t="shared" si="2"/>
        <v>50220</v>
      </c>
      <c r="R17" s="67">
        <f t="shared" si="0"/>
        <v>342220</v>
      </c>
    </row>
    <row r="18" spans="2:18" ht="21" customHeight="1" x14ac:dyDescent="0.15">
      <c r="B18" s="141" t="s">
        <v>127</v>
      </c>
      <c r="C18" s="142"/>
      <c r="D18" s="65">
        <v>19</v>
      </c>
      <c r="E18" s="66">
        <v>250000</v>
      </c>
      <c r="F18" s="66">
        <v>20000</v>
      </c>
      <c r="G18" s="66">
        <v>10000</v>
      </c>
      <c r="H18" s="66">
        <v>12000</v>
      </c>
      <c r="I18" s="66">
        <f t="shared" si="1"/>
        <v>292000</v>
      </c>
      <c r="J18" s="66">
        <v>17325</v>
      </c>
      <c r="K18" s="66">
        <v>26211</v>
      </c>
      <c r="L18" s="66">
        <v>502</v>
      </c>
      <c r="M18" s="66">
        <v>2214</v>
      </c>
      <c r="N18" s="66">
        <v>2609</v>
      </c>
      <c r="O18" s="66">
        <v>1353</v>
      </c>
      <c r="P18" s="66">
        <v>6</v>
      </c>
      <c r="Q18" s="66">
        <f t="shared" si="2"/>
        <v>50220</v>
      </c>
      <c r="R18" s="67">
        <f t="shared" si="0"/>
        <v>342220</v>
      </c>
    </row>
    <row r="19" spans="2:18" ht="21" customHeight="1" x14ac:dyDescent="0.15">
      <c r="B19" s="141" t="s">
        <v>128</v>
      </c>
      <c r="C19" s="142"/>
      <c r="D19" s="65">
        <v>18</v>
      </c>
      <c r="E19" s="66">
        <v>250000</v>
      </c>
      <c r="F19" s="66">
        <v>20000</v>
      </c>
      <c r="G19" s="66">
        <v>10000</v>
      </c>
      <c r="H19" s="66">
        <v>12000</v>
      </c>
      <c r="I19" s="66">
        <f t="shared" si="1"/>
        <v>292000</v>
      </c>
      <c r="J19" s="66">
        <v>17325</v>
      </c>
      <c r="K19" s="66">
        <v>26211</v>
      </c>
      <c r="L19" s="66">
        <v>502</v>
      </c>
      <c r="M19" s="66">
        <v>2214</v>
      </c>
      <c r="N19" s="66">
        <v>2609</v>
      </c>
      <c r="O19" s="66">
        <v>1353</v>
      </c>
      <c r="P19" s="66">
        <v>6</v>
      </c>
      <c r="Q19" s="66">
        <f t="shared" si="2"/>
        <v>50220</v>
      </c>
      <c r="R19" s="67">
        <f t="shared" si="0"/>
        <v>342220</v>
      </c>
    </row>
    <row r="20" spans="2:18" ht="21" customHeight="1" x14ac:dyDescent="0.15">
      <c r="B20" s="141" t="s">
        <v>129</v>
      </c>
      <c r="C20" s="142"/>
      <c r="D20" s="65">
        <v>18</v>
      </c>
      <c r="E20" s="66">
        <v>250000</v>
      </c>
      <c r="F20" s="66">
        <v>20000</v>
      </c>
      <c r="G20" s="66">
        <v>10000</v>
      </c>
      <c r="H20" s="66">
        <v>12000</v>
      </c>
      <c r="I20" s="66">
        <f t="shared" si="1"/>
        <v>292000</v>
      </c>
      <c r="J20" s="66">
        <v>17325</v>
      </c>
      <c r="K20" s="66">
        <v>26211</v>
      </c>
      <c r="L20" s="66">
        <v>502</v>
      </c>
      <c r="M20" s="66">
        <v>2214</v>
      </c>
      <c r="N20" s="66">
        <v>2609</v>
      </c>
      <c r="O20" s="66">
        <v>1353</v>
      </c>
      <c r="P20" s="66">
        <v>6</v>
      </c>
      <c r="Q20" s="66">
        <f t="shared" si="2"/>
        <v>50220</v>
      </c>
      <c r="R20" s="67">
        <f t="shared" si="0"/>
        <v>342220</v>
      </c>
    </row>
    <row r="21" spans="2:18" ht="21" customHeight="1" x14ac:dyDescent="0.15">
      <c r="B21" s="141" t="s">
        <v>130</v>
      </c>
      <c r="C21" s="142"/>
      <c r="D21" s="65">
        <v>20</v>
      </c>
      <c r="E21" s="66">
        <v>250000</v>
      </c>
      <c r="F21" s="66">
        <v>20000</v>
      </c>
      <c r="G21" s="66">
        <v>10000</v>
      </c>
      <c r="H21" s="66">
        <v>12000</v>
      </c>
      <c r="I21" s="66">
        <f t="shared" si="1"/>
        <v>292000</v>
      </c>
      <c r="J21" s="66">
        <v>17325</v>
      </c>
      <c r="K21" s="66">
        <v>26211</v>
      </c>
      <c r="L21" s="66">
        <v>502</v>
      </c>
      <c r="M21" s="66">
        <v>2214</v>
      </c>
      <c r="N21" s="66">
        <v>2609</v>
      </c>
      <c r="O21" s="66">
        <v>1353</v>
      </c>
      <c r="P21" s="66">
        <v>6</v>
      </c>
      <c r="Q21" s="66">
        <f t="shared" si="2"/>
        <v>50220</v>
      </c>
      <c r="R21" s="67">
        <f t="shared" si="0"/>
        <v>342220</v>
      </c>
    </row>
    <row r="22" spans="2:18" ht="21" customHeight="1" x14ac:dyDescent="0.15">
      <c r="B22" s="141" t="s">
        <v>131</v>
      </c>
      <c r="C22" s="142"/>
      <c r="D22" s="65">
        <v>22</v>
      </c>
      <c r="E22" s="66">
        <v>250000</v>
      </c>
      <c r="F22" s="66">
        <v>20000</v>
      </c>
      <c r="G22" s="66">
        <v>10000</v>
      </c>
      <c r="H22" s="66">
        <v>12000</v>
      </c>
      <c r="I22" s="66">
        <f t="shared" si="1"/>
        <v>292000</v>
      </c>
      <c r="J22" s="66">
        <v>17325</v>
      </c>
      <c r="K22" s="66">
        <v>26211</v>
      </c>
      <c r="L22" s="66">
        <v>502</v>
      </c>
      <c r="M22" s="66">
        <v>2214</v>
      </c>
      <c r="N22" s="66">
        <v>2609</v>
      </c>
      <c r="O22" s="66">
        <v>1353</v>
      </c>
      <c r="P22" s="66">
        <v>6</v>
      </c>
      <c r="Q22" s="66">
        <f t="shared" si="2"/>
        <v>50220</v>
      </c>
      <c r="R22" s="67">
        <f t="shared" si="0"/>
        <v>342220</v>
      </c>
    </row>
    <row r="23" spans="2:18" ht="21" customHeight="1" x14ac:dyDescent="0.15">
      <c r="B23" s="141" t="s">
        <v>89</v>
      </c>
      <c r="C23" s="142"/>
      <c r="D23" s="65"/>
      <c r="E23" s="66">
        <v>500000</v>
      </c>
      <c r="F23" s="66"/>
      <c r="G23" s="66"/>
      <c r="H23" s="66"/>
      <c r="I23" s="66">
        <f t="shared" si="1"/>
        <v>500000</v>
      </c>
      <c r="J23" s="66"/>
      <c r="K23" s="66"/>
      <c r="L23" s="66"/>
      <c r="M23" s="66"/>
      <c r="N23" s="66">
        <v>4250</v>
      </c>
      <c r="O23" s="66">
        <v>1650</v>
      </c>
      <c r="P23" s="66">
        <v>10</v>
      </c>
      <c r="Q23" s="66">
        <f t="shared" si="2"/>
        <v>5910</v>
      </c>
      <c r="R23" s="67">
        <f t="shared" si="0"/>
        <v>505910</v>
      </c>
    </row>
    <row r="24" spans="2:18" ht="21" customHeight="1" x14ac:dyDescent="0.15">
      <c r="B24" s="141" t="s">
        <v>89</v>
      </c>
      <c r="C24" s="142"/>
      <c r="D24" s="65"/>
      <c r="E24" s="66"/>
      <c r="F24" s="66"/>
      <c r="G24" s="66"/>
      <c r="H24" s="66"/>
      <c r="I24" s="66">
        <f t="shared" si="1"/>
        <v>0</v>
      </c>
      <c r="J24" s="66"/>
      <c r="K24" s="66"/>
      <c r="L24" s="66"/>
      <c r="M24" s="66"/>
      <c r="N24" s="66"/>
      <c r="O24" s="66"/>
      <c r="P24" s="66"/>
      <c r="Q24" s="66">
        <f t="shared" si="2"/>
        <v>0</v>
      </c>
      <c r="R24" s="67">
        <f t="shared" si="0"/>
        <v>0</v>
      </c>
    </row>
    <row r="25" spans="2:18" ht="21" customHeight="1" x14ac:dyDescent="0.15">
      <c r="B25" s="141" t="s">
        <v>36</v>
      </c>
      <c r="C25" s="142"/>
      <c r="D25" s="65">
        <f>SUM(D11:D24)</f>
        <v>240</v>
      </c>
      <c r="E25" s="66">
        <f t="shared" ref="E25:Q25" si="3">SUM(E11:E24)</f>
        <v>3500000</v>
      </c>
      <c r="F25" s="66">
        <f t="shared" si="3"/>
        <v>240000</v>
      </c>
      <c r="G25" s="66">
        <f t="shared" si="3"/>
        <v>120000</v>
      </c>
      <c r="H25" s="66">
        <f t="shared" si="3"/>
        <v>144000</v>
      </c>
      <c r="I25" s="66">
        <f t="shared" si="3"/>
        <v>4004000</v>
      </c>
      <c r="J25" s="66">
        <f t="shared" si="3"/>
        <v>207900</v>
      </c>
      <c r="K25" s="66">
        <f t="shared" si="3"/>
        <v>314532</v>
      </c>
      <c r="L25" s="66">
        <f t="shared" si="3"/>
        <v>6024</v>
      </c>
      <c r="M25" s="66">
        <f t="shared" si="3"/>
        <v>26568</v>
      </c>
      <c r="N25" s="66">
        <f t="shared" si="3"/>
        <v>34796</v>
      </c>
      <c r="O25" s="66">
        <f t="shared" ref="O25" si="4">SUM(O11:O24)</f>
        <v>17886</v>
      </c>
      <c r="P25" s="66">
        <f t="shared" si="3"/>
        <v>76</v>
      </c>
      <c r="Q25" s="66">
        <f t="shared" si="3"/>
        <v>607782</v>
      </c>
      <c r="R25" s="67">
        <f>I25+Q25</f>
        <v>4611782</v>
      </c>
    </row>
    <row r="27" spans="2:18" ht="21.75" customHeight="1" x14ac:dyDescent="0.15">
      <c r="B27" s="134" t="s">
        <v>90</v>
      </c>
      <c r="C27" s="138"/>
      <c r="D27" s="139">
        <f>R25-H25</f>
        <v>4467782</v>
      </c>
      <c r="E27" s="140"/>
      <c r="F27" s="20" t="s">
        <v>91</v>
      </c>
    </row>
    <row r="28" spans="2:18" ht="21.75" customHeight="1" x14ac:dyDescent="0.15">
      <c r="B28" s="134" t="s">
        <v>92</v>
      </c>
      <c r="C28" s="138"/>
      <c r="D28" s="139">
        <f>ROUNDUP(H25/1.08,0)</f>
        <v>133334</v>
      </c>
      <c r="E28" s="140"/>
      <c r="F28" s="20" t="s">
        <v>91</v>
      </c>
      <c r="H28" s="134" t="s">
        <v>93</v>
      </c>
      <c r="I28" s="138"/>
      <c r="J28" s="68">
        <v>8</v>
      </c>
      <c r="K28" s="20" t="s">
        <v>94</v>
      </c>
    </row>
    <row r="29" spans="2:18" ht="21.75" customHeight="1" x14ac:dyDescent="0.15">
      <c r="B29" s="134" t="s">
        <v>95</v>
      </c>
      <c r="C29" s="138"/>
      <c r="D29" s="139">
        <f>D27+D28</f>
        <v>4601116</v>
      </c>
      <c r="E29" s="140"/>
      <c r="F29" s="20" t="s">
        <v>91</v>
      </c>
      <c r="H29" s="134" t="s">
        <v>96</v>
      </c>
      <c r="I29" s="138"/>
      <c r="J29" s="68">
        <f>D25*J28</f>
        <v>1920</v>
      </c>
      <c r="K29" s="20" t="s">
        <v>94</v>
      </c>
    </row>
    <row r="30" spans="2:18" ht="13.5" customHeight="1" x14ac:dyDescent="0.15">
      <c r="D30" s="69"/>
      <c r="E30" s="69"/>
      <c r="F30" s="70"/>
    </row>
    <row r="31" spans="2:18" ht="21.75" customHeight="1" x14ac:dyDescent="0.15">
      <c r="B31" s="134" t="s">
        <v>97</v>
      </c>
      <c r="C31" s="135"/>
      <c r="D31" s="71" t="s">
        <v>98</v>
      </c>
      <c r="E31" s="71"/>
      <c r="F31" s="71"/>
      <c r="G31" s="71"/>
      <c r="H31" s="71"/>
      <c r="I31" s="72"/>
      <c r="J31" s="73">
        <f>ROUNDDOWN(D29/J29,0)</f>
        <v>2396</v>
      </c>
      <c r="K31" s="20" t="s">
        <v>91</v>
      </c>
    </row>
    <row r="32" spans="2:18" ht="21.75" customHeight="1" x14ac:dyDescent="0.15">
      <c r="B32" s="134" t="s">
        <v>99</v>
      </c>
      <c r="C32" s="135"/>
      <c r="D32" s="136" t="s">
        <v>100</v>
      </c>
      <c r="E32" s="136"/>
      <c r="F32" s="136"/>
      <c r="G32" s="136"/>
      <c r="H32" s="136"/>
      <c r="I32" s="137"/>
      <c r="J32" s="73"/>
      <c r="K32" s="20" t="s">
        <v>91</v>
      </c>
    </row>
    <row r="33" spans="10:10" x14ac:dyDescent="0.15">
      <c r="J33" s="76"/>
    </row>
  </sheetData>
  <mergeCells count="47">
    <mergeCell ref="B31:C31"/>
    <mergeCell ref="B32:C32"/>
    <mergeCell ref="D32:I32"/>
    <mergeCell ref="B27:C27"/>
    <mergeCell ref="D27:E27"/>
    <mergeCell ref="B28:C28"/>
    <mergeCell ref="D28:E28"/>
    <mergeCell ref="H28:I28"/>
    <mergeCell ref="B29:C29"/>
    <mergeCell ref="D29:E29"/>
    <mergeCell ref="H29:I2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N9:P9"/>
    <mergeCell ref="Q9:Q10"/>
    <mergeCell ref="R9:R10"/>
    <mergeCell ref="B11:C11"/>
    <mergeCell ref="B12:C12"/>
    <mergeCell ref="I9:I10"/>
    <mergeCell ref="J9:M9"/>
    <mergeCell ref="B13:C13"/>
    <mergeCell ref="B9:C10"/>
    <mergeCell ref="D9:D10"/>
    <mergeCell ref="E9:E10"/>
    <mergeCell ref="F9:H9"/>
    <mergeCell ref="B6:C6"/>
    <mergeCell ref="D6:J6"/>
    <mergeCell ref="N6:Q6"/>
    <mergeCell ref="B7:C7"/>
    <mergeCell ref="D7:J7"/>
    <mergeCell ref="N7:Q7"/>
    <mergeCell ref="A2:R2"/>
    <mergeCell ref="B4:C4"/>
    <mergeCell ref="D4:J4"/>
    <mergeCell ref="M4:Q4"/>
    <mergeCell ref="B5:C5"/>
    <mergeCell ref="D5:J5"/>
  </mergeCells>
  <phoneticPr fontId="5"/>
  <pageMargins left="0.7" right="0.7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T12"/>
  <sheetViews>
    <sheetView showGridLines="0" zoomScale="70" zoomScaleNormal="70" zoomScaleSheetLayoutView="85" workbookViewId="0">
      <selection activeCell="B4" sqref="B4"/>
    </sheetView>
  </sheetViews>
  <sheetFormatPr defaultColWidth="9" defaultRowHeight="20.25" customHeight="1" x14ac:dyDescent="0.15"/>
  <cols>
    <col min="1" max="1" width="2.625" style="89" customWidth="1"/>
    <col min="2" max="2" width="5.25" style="89" customWidth="1"/>
    <col min="3" max="3" width="17.125" style="95" bestFit="1" customWidth="1"/>
    <col min="4" max="4" width="14.875" style="96" customWidth="1"/>
    <col min="5" max="5" width="16.875" style="89" customWidth="1"/>
    <col min="6" max="6" width="26.625" style="89" bestFit="1" customWidth="1"/>
    <col min="7" max="7" width="19" style="97" customWidth="1"/>
    <col min="8" max="14" width="11" style="97" customWidth="1"/>
    <col min="15" max="15" width="8.875" style="98" customWidth="1"/>
    <col min="16" max="16" width="9.875" style="87" customWidth="1"/>
    <col min="17" max="17" width="15" style="88" bestFit="1" customWidth="1"/>
    <col min="18" max="16384" width="9" style="89"/>
  </cols>
  <sheetData>
    <row r="2" spans="2:20" customFormat="1" ht="20.25" customHeight="1" x14ac:dyDescent="0.15">
      <c r="B2" s="1" t="s">
        <v>102</v>
      </c>
      <c r="C2" s="34"/>
      <c r="D2" s="35"/>
      <c r="T2" s="2"/>
    </row>
    <row r="3" spans="2:20" customFormat="1" ht="20.25" customHeight="1" x14ac:dyDescent="0.15">
      <c r="B3" s="1" t="s">
        <v>118</v>
      </c>
      <c r="C3" s="36"/>
      <c r="D3" s="37"/>
      <c r="M3" s="38"/>
      <c r="N3" s="38"/>
      <c r="T3" s="2"/>
    </row>
    <row r="4" spans="2:20" s="81" customFormat="1" ht="20.25" customHeight="1" x14ac:dyDescent="0.15">
      <c r="B4" s="77"/>
      <c r="C4" s="169" t="s">
        <v>25</v>
      </c>
      <c r="D4" s="171" t="s">
        <v>26</v>
      </c>
      <c r="E4" s="173" t="s">
        <v>27</v>
      </c>
      <c r="F4" s="175" t="s">
        <v>103</v>
      </c>
      <c r="G4" s="177" t="s">
        <v>30</v>
      </c>
      <c r="H4" s="78" t="s">
        <v>31</v>
      </c>
      <c r="I4" s="163" t="s">
        <v>32</v>
      </c>
      <c r="J4" s="164"/>
      <c r="K4" s="163" t="s">
        <v>33</v>
      </c>
      <c r="L4" s="164"/>
      <c r="M4" s="163" t="s">
        <v>34</v>
      </c>
      <c r="N4" s="165"/>
      <c r="O4" s="164"/>
      <c r="P4" s="79"/>
      <c r="Q4" s="80"/>
    </row>
    <row r="5" spans="2:20" s="81" customFormat="1" ht="20.25" customHeight="1" x14ac:dyDescent="0.15">
      <c r="B5" s="77"/>
      <c r="C5" s="170"/>
      <c r="D5" s="172"/>
      <c r="E5" s="174"/>
      <c r="F5" s="176"/>
      <c r="G5" s="178"/>
      <c r="H5" s="82" t="s">
        <v>36</v>
      </c>
      <c r="I5" s="82" t="s">
        <v>36</v>
      </c>
      <c r="J5" s="82" t="s">
        <v>104</v>
      </c>
      <c r="K5" s="82" t="s">
        <v>36</v>
      </c>
      <c r="L5" s="82" t="s">
        <v>104</v>
      </c>
      <c r="M5" s="82" t="s">
        <v>36</v>
      </c>
      <c r="N5" s="82" t="s">
        <v>105</v>
      </c>
      <c r="O5" s="82" t="s">
        <v>106</v>
      </c>
      <c r="P5" s="79"/>
      <c r="Q5" s="80"/>
    </row>
    <row r="6" spans="2:20" ht="20.25" customHeight="1" x14ac:dyDescent="0.15">
      <c r="B6" s="83">
        <v>1</v>
      </c>
      <c r="C6" s="84"/>
      <c r="D6" s="85"/>
      <c r="E6" s="86"/>
      <c r="F6" s="83"/>
      <c r="G6" s="41">
        <f>SUM(H6:M6)</f>
        <v>0</v>
      </c>
      <c r="H6" s="41"/>
      <c r="I6" s="41"/>
      <c r="J6" s="41"/>
      <c r="K6" s="41"/>
      <c r="L6" s="41"/>
      <c r="M6" s="41"/>
      <c r="N6" s="41"/>
      <c r="O6" s="41"/>
    </row>
    <row r="7" spans="2:20" ht="20.25" customHeight="1" x14ac:dyDescent="0.15">
      <c r="B7" s="83">
        <v>2</v>
      </c>
      <c r="C7" s="84"/>
      <c r="D7" s="85"/>
      <c r="E7" s="86"/>
      <c r="F7" s="83"/>
      <c r="G7" s="41">
        <f>SUM(H7:M7)</f>
        <v>0</v>
      </c>
      <c r="H7" s="41"/>
      <c r="I7" s="41"/>
      <c r="J7" s="41"/>
      <c r="K7" s="41"/>
      <c r="L7" s="41"/>
      <c r="M7" s="41"/>
      <c r="N7" s="41"/>
      <c r="O7" s="41"/>
    </row>
    <row r="8" spans="2:20" ht="20.25" customHeight="1" thickBot="1" x14ac:dyDescent="0.2">
      <c r="B8" s="90">
        <v>3</v>
      </c>
      <c r="C8" s="91"/>
      <c r="D8" s="92"/>
      <c r="E8" s="93"/>
      <c r="F8" s="90"/>
      <c r="G8" s="44">
        <f>SUM(H8:M8)</f>
        <v>0</v>
      </c>
      <c r="H8" s="44"/>
      <c r="I8" s="44"/>
      <c r="J8" s="44"/>
      <c r="K8" s="44"/>
      <c r="L8" s="44"/>
      <c r="M8" s="44"/>
      <c r="N8" s="44"/>
      <c r="O8" s="44"/>
    </row>
    <row r="9" spans="2:20" s="94" customFormat="1" ht="20.25" customHeight="1" thickTop="1" x14ac:dyDescent="0.15">
      <c r="B9" s="166" t="s">
        <v>60</v>
      </c>
      <c r="C9" s="167"/>
      <c r="D9" s="167"/>
      <c r="E9" s="167"/>
      <c r="F9" s="168"/>
      <c r="G9" s="45">
        <f>SUM(G6:G8)</f>
        <v>0</v>
      </c>
      <c r="H9" s="45"/>
      <c r="I9" s="45"/>
      <c r="J9" s="45"/>
      <c r="K9" s="45"/>
      <c r="L9" s="45"/>
      <c r="M9" s="45"/>
      <c r="N9" s="45"/>
      <c r="O9" s="45"/>
      <c r="P9" s="87"/>
      <c r="Q9" s="88"/>
      <c r="R9" s="89"/>
      <c r="S9" s="89"/>
      <c r="T9" s="89"/>
    </row>
    <row r="11" spans="2:20" ht="20.25" customHeight="1" x14ac:dyDescent="0.15">
      <c r="B11" s="89" t="s">
        <v>107</v>
      </c>
    </row>
    <row r="12" spans="2:20" ht="20.25" customHeight="1" x14ac:dyDescent="0.15">
      <c r="C12" s="99"/>
    </row>
  </sheetData>
  <mergeCells count="9">
    <mergeCell ref="K4:L4"/>
    <mergeCell ref="M4:O4"/>
    <mergeCell ref="B9:F9"/>
    <mergeCell ref="C4:C5"/>
    <mergeCell ref="D4:D5"/>
    <mergeCell ref="E4:E5"/>
    <mergeCell ref="F4:F5"/>
    <mergeCell ref="G4:G5"/>
    <mergeCell ref="I4:J4"/>
  </mergeCells>
  <phoneticPr fontId="5"/>
  <printOptions horizontalCentered="1"/>
  <pageMargins left="0.78740157480314965" right="0.78740157480314965" top="0.78740157480314965" bottom="0.78740157480314965" header="0.51181102362204722" footer="0.59055118110236227"/>
  <pageSetup paperSize="9" scale="70" orientation="landscape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U14"/>
  <sheetViews>
    <sheetView showGridLines="0" view="pageBreakPreview" zoomScale="70" zoomScaleNormal="70" zoomScaleSheetLayoutView="70" workbookViewId="0">
      <selection activeCell="B2" sqref="B2:Q13"/>
    </sheetView>
  </sheetViews>
  <sheetFormatPr defaultColWidth="9" defaultRowHeight="20.25" customHeight="1" x14ac:dyDescent="0.15"/>
  <cols>
    <col min="1" max="1" width="2.625" style="43" customWidth="1"/>
    <col min="2" max="2" width="5.25" style="43" customWidth="1"/>
    <col min="3" max="3" width="17.125" style="48" bestFit="1" customWidth="1"/>
    <col min="4" max="4" width="14.875" style="49" customWidth="1"/>
    <col min="5" max="6" width="16.875" style="43" customWidth="1"/>
    <col min="7" max="7" width="26.625" style="43" bestFit="1" customWidth="1"/>
    <col min="8" max="8" width="19" style="50" customWidth="1"/>
    <col min="9" max="9" width="12.625" style="50" customWidth="1"/>
    <col min="10" max="10" width="15.75" style="50" customWidth="1"/>
    <col min="11" max="11" width="12.375" style="50" customWidth="1"/>
    <col min="12" max="12" width="13.375" style="50" customWidth="1"/>
    <col min="13" max="13" width="12.625" style="50" customWidth="1"/>
    <col min="14" max="15" width="11" style="50" customWidth="1"/>
    <col min="16" max="16" width="11.375" style="51" customWidth="1"/>
    <col min="17" max="17" width="16.875" style="46" customWidth="1"/>
    <col min="18" max="18" width="15" style="42" bestFit="1" customWidth="1"/>
    <col min="19" max="16384" width="9" style="43"/>
  </cols>
  <sheetData>
    <row r="2" spans="2:21" customFormat="1" ht="20.25" customHeight="1" x14ac:dyDescent="0.15">
      <c r="B2" s="101" t="s">
        <v>24</v>
      </c>
      <c r="C2" s="34"/>
      <c r="D2" s="35"/>
      <c r="U2" s="2"/>
    </row>
    <row r="3" spans="2:21" customFormat="1" ht="27.75" customHeight="1" x14ac:dyDescent="0.15">
      <c r="B3" s="102" t="s">
        <v>116</v>
      </c>
      <c r="C3" s="36"/>
      <c r="D3" s="37"/>
      <c r="N3" s="38"/>
      <c r="O3" s="38"/>
      <c r="U3" s="2"/>
    </row>
    <row r="4" spans="2:21" s="40" customFormat="1" ht="20.25" customHeight="1" x14ac:dyDescent="0.15">
      <c r="B4" s="103"/>
      <c r="C4" s="187" t="s">
        <v>25</v>
      </c>
      <c r="D4" s="189" t="s">
        <v>26</v>
      </c>
      <c r="E4" s="191" t="s">
        <v>27</v>
      </c>
      <c r="F4" s="191" t="s">
        <v>28</v>
      </c>
      <c r="G4" s="182" t="s">
        <v>29</v>
      </c>
      <c r="H4" s="193" t="s">
        <v>30</v>
      </c>
      <c r="I4" s="104" t="s">
        <v>31</v>
      </c>
      <c r="J4" s="179" t="s">
        <v>32</v>
      </c>
      <c r="K4" s="180"/>
      <c r="L4" s="179" t="s">
        <v>33</v>
      </c>
      <c r="M4" s="180"/>
      <c r="N4" s="179" t="s">
        <v>34</v>
      </c>
      <c r="O4" s="181"/>
      <c r="P4" s="180"/>
      <c r="Q4" s="182" t="s">
        <v>35</v>
      </c>
      <c r="R4" s="39"/>
    </row>
    <row r="5" spans="2:21" s="40" customFormat="1" ht="20.25" customHeight="1" x14ac:dyDescent="0.15">
      <c r="B5" s="103"/>
      <c r="C5" s="188"/>
      <c r="D5" s="190"/>
      <c r="E5" s="192"/>
      <c r="F5" s="192"/>
      <c r="G5" s="183"/>
      <c r="H5" s="194"/>
      <c r="I5" s="105" t="s">
        <v>36</v>
      </c>
      <c r="J5" s="105" t="s">
        <v>37</v>
      </c>
      <c r="K5" s="105" t="s">
        <v>36</v>
      </c>
      <c r="L5" s="105" t="s">
        <v>38</v>
      </c>
      <c r="M5" s="105" t="s">
        <v>36</v>
      </c>
      <c r="N5" s="105" t="s">
        <v>39</v>
      </c>
      <c r="O5" s="105" t="s">
        <v>40</v>
      </c>
      <c r="P5" s="105" t="s">
        <v>36</v>
      </c>
      <c r="Q5" s="183"/>
      <c r="R5" s="39"/>
    </row>
    <row r="6" spans="2:21" ht="56.25" x14ac:dyDescent="0.15">
      <c r="B6" s="106">
        <v>1</v>
      </c>
      <c r="C6" s="107">
        <v>42887</v>
      </c>
      <c r="D6" s="108">
        <v>5</v>
      </c>
      <c r="E6" s="109" t="s">
        <v>41</v>
      </c>
      <c r="F6" s="109" t="s">
        <v>42</v>
      </c>
      <c r="G6" s="106" t="s">
        <v>43</v>
      </c>
      <c r="H6" s="110">
        <f>SUM(I6:P6)</f>
        <v>210000</v>
      </c>
      <c r="I6" s="110">
        <v>70000</v>
      </c>
      <c r="J6" s="110" t="s">
        <v>44</v>
      </c>
      <c r="K6" s="110">
        <v>30000</v>
      </c>
      <c r="L6" s="110" t="s">
        <v>45</v>
      </c>
      <c r="M6" s="110">
        <v>50000</v>
      </c>
      <c r="N6" s="110">
        <v>5000</v>
      </c>
      <c r="O6" s="110">
        <v>25000</v>
      </c>
      <c r="P6" s="110">
        <v>30000</v>
      </c>
      <c r="Q6" s="111" t="s">
        <v>46</v>
      </c>
    </row>
    <row r="7" spans="2:21" ht="56.25" x14ac:dyDescent="0.15">
      <c r="B7" s="106">
        <v>2</v>
      </c>
      <c r="C7" s="107">
        <v>42917</v>
      </c>
      <c r="D7" s="108">
        <v>5</v>
      </c>
      <c r="E7" s="109" t="s">
        <v>47</v>
      </c>
      <c r="F7" s="109" t="s">
        <v>48</v>
      </c>
      <c r="G7" s="106" t="s">
        <v>43</v>
      </c>
      <c r="H7" s="110">
        <f>SUM(I7:P7)</f>
        <v>160000</v>
      </c>
      <c r="I7" s="110">
        <v>70000</v>
      </c>
      <c r="J7" s="110" t="s">
        <v>44</v>
      </c>
      <c r="K7" s="110">
        <v>30000</v>
      </c>
      <c r="L7" s="110" t="s">
        <v>49</v>
      </c>
      <c r="M7" s="110">
        <v>40000</v>
      </c>
      <c r="N7" s="110">
        <v>5000</v>
      </c>
      <c r="O7" s="110">
        <v>5000</v>
      </c>
      <c r="P7" s="110">
        <v>10000</v>
      </c>
      <c r="Q7" s="111" t="s">
        <v>50</v>
      </c>
    </row>
    <row r="8" spans="2:21" ht="56.25" x14ac:dyDescent="0.15">
      <c r="B8" s="106">
        <v>3</v>
      </c>
      <c r="C8" s="107">
        <v>42948</v>
      </c>
      <c r="D8" s="112">
        <v>4</v>
      </c>
      <c r="E8" s="113" t="s">
        <v>51</v>
      </c>
      <c r="F8" s="113" t="s">
        <v>52</v>
      </c>
      <c r="G8" s="114" t="s">
        <v>53</v>
      </c>
      <c r="H8" s="115">
        <v>200000</v>
      </c>
      <c r="I8" s="115">
        <v>150000</v>
      </c>
      <c r="J8" s="115" t="s">
        <v>54</v>
      </c>
      <c r="K8" s="115">
        <v>45000</v>
      </c>
      <c r="L8" s="115"/>
      <c r="M8" s="115"/>
      <c r="N8" s="115">
        <v>5000</v>
      </c>
      <c r="O8" s="115">
        <v>8000</v>
      </c>
      <c r="P8" s="115">
        <f>SUM(N8:O8)</f>
        <v>13000</v>
      </c>
      <c r="Q8" s="111" t="s">
        <v>55</v>
      </c>
    </row>
    <row r="9" spans="2:21" ht="57" thickBot="1" x14ac:dyDescent="0.2">
      <c r="B9" s="116">
        <v>4</v>
      </c>
      <c r="C9" s="117">
        <v>43009</v>
      </c>
      <c r="D9" s="118">
        <v>5</v>
      </c>
      <c r="E9" s="119" t="s">
        <v>56</v>
      </c>
      <c r="F9" s="119" t="s">
        <v>48</v>
      </c>
      <c r="G9" s="116" t="s">
        <v>57</v>
      </c>
      <c r="H9" s="120">
        <f>SUM(I9:P9)</f>
        <v>160000</v>
      </c>
      <c r="I9" s="120">
        <v>70000</v>
      </c>
      <c r="J9" s="120" t="s">
        <v>44</v>
      </c>
      <c r="K9" s="120">
        <v>30000</v>
      </c>
      <c r="L9" s="120" t="s">
        <v>58</v>
      </c>
      <c r="M9" s="120">
        <v>40000</v>
      </c>
      <c r="N9" s="120">
        <v>5000</v>
      </c>
      <c r="O9" s="120">
        <v>5000</v>
      </c>
      <c r="P9" s="120">
        <v>10000</v>
      </c>
      <c r="Q9" s="111" t="s">
        <v>59</v>
      </c>
    </row>
    <row r="10" spans="2:21" s="47" customFormat="1" ht="20.25" customHeight="1" thickTop="1" x14ac:dyDescent="0.15">
      <c r="B10" s="184" t="s">
        <v>60</v>
      </c>
      <c r="C10" s="185"/>
      <c r="D10" s="185"/>
      <c r="E10" s="185"/>
      <c r="F10" s="185"/>
      <c r="G10" s="186"/>
      <c r="H10" s="121">
        <f>SUM(H6:H9)</f>
        <v>730000</v>
      </c>
      <c r="I10" s="121">
        <f>SUM(I6:I9)</f>
        <v>360000</v>
      </c>
      <c r="J10" s="121"/>
      <c r="K10" s="121">
        <f>SUM(K6:K9)</f>
        <v>135000</v>
      </c>
      <c r="L10" s="121"/>
      <c r="M10" s="121">
        <f>SUM(M6:M9)</f>
        <v>130000</v>
      </c>
      <c r="N10" s="121">
        <f>SUM(N6:N9)</f>
        <v>20000</v>
      </c>
      <c r="O10" s="121">
        <f>SUM(O6:O9)</f>
        <v>43000</v>
      </c>
      <c r="P10" s="121">
        <f>SUM(P6:P9)</f>
        <v>63000</v>
      </c>
      <c r="Q10" s="122"/>
      <c r="R10" s="42"/>
      <c r="S10" s="43"/>
      <c r="T10" s="43"/>
      <c r="U10" s="43"/>
    </row>
    <row r="11" spans="2:21" s="47" customFormat="1" ht="20.25" customHeight="1" x14ac:dyDescent="0.15"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2"/>
      <c r="R11" s="42"/>
      <c r="S11" s="43"/>
      <c r="T11" s="43"/>
      <c r="U11" s="43"/>
    </row>
    <row r="12" spans="2:21" ht="20.25" customHeight="1" x14ac:dyDescent="0.15">
      <c r="B12" s="125" t="s">
        <v>61</v>
      </c>
      <c r="C12" s="126"/>
      <c r="D12" s="127"/>
      <c r="E12" s="128"/>
      <c r="F12" s="128"/>
      <c r="G12" s="128"/>
      <c r="H12" s="129"/>
      <c r="I12" s="129"/>
      <c r="J12" s="129"/>
      <c r="K12" s="129"/>
      <c r="L12" s="129"/>
      <c r="M12" s="129"/>
      <c r="N12" s="129"/>
      <c r="O12" s="129"/>
      <c r="P12" s="130"/>
      <c r="Q12" s="122"/>
    </row>
    <row r="13" spans="2:21" ht="20.25" customHeight="1" x14ac:dyDescent="0.15">
      <c r="B13" s="128" t="s">
        <v>62</v>
      </c>
      <c r="C13" s="126"/>
      <c r="D13" s="127"/>
      <c r="E13" s="128"/>
      <c r="F13" s="128"/>
      <c r="G13" s="128"/>
      <c r="H13" s="129"/>
      <c r="I13" s="129"/>
      <c r="J13" s="129"/>
      <c r="K13" s="129"/>
      <c r="L13" s="129"/>
      <c r="M13" s="129"/>
      <c r="N13" s="129"/>
      <c r="O13" s="129"/>
      <c r="P13" s="130"/>
      <c r="Q13" s="122"/>
    </row>
    <row r="14" spans="2:21" ht="20.25" customHeight="1" x14ac:dyDescent="0.15">
      <c r="C14" s="52"/>
    </row>
  </sheetData>
  <mergeCells count="11">
    <mergeCell ref="J4:K4"/>
    <mergeCell ref="L4:M4"/>
    <mergeCell ref="N4:P4"/>
    <mergeCell ref="Q4:Q5"/>
    <mergeCell ref="B10:G10"/>
    <mergeCell ref="C4:C5"/>
    <mergeCell ref="D4:D5"/>
    <mergeCell ref="E4:E5"/>
    <mergeCell ref="F4:F5"/>
    <mergeCell ref="G4:G5"/>
    <mergeCell ref="H4:H5"/>
  </mergeCells>
  <phoneticPr fontId="5"/>
  <printOptions horizontalCentered="1"/>
  <pageMargins left="0.78740157480314965" right="0.78740157480314965" top="0.78740157480314965" bottom="0.78740157480314965" header="0.51181102362204722" footer="0.59055118110236227"/>
  <pageSetup paperSize="9" scale="56" orientation="landscape" r:id="rId1"/>
  <headerFooter scaleWithDoc="0"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0A619-4EB9-4795-B0EA-2543FAD83D00}">
  <ds:schemaRefs>
    <ds:schemaRef ds:uri="0de5941f-0658-486a-bd95-c592dd158584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CE1F20-B8E9-4ACA-B661-259DEFE3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677084-7764-4E6F-AA48-5607761A3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積算表①（人件費）</vt:lpstr>
      <vt:lpstr>記入例）積算表①（人件費）</vt:lpstr>
      <vt:lpstr>人件費単価算出表</vt:lpstr>
      <vt:lpstr>記入例）人件費単価算出表</vt:lpstr>
      <vt:lpstr>積算表③（旅費）</vt:lpstr>
      <vt:lpstr>記入例）積算表③（旅費）</vt:lpstr>
      <vt:lpstr>'記入例）人件費単価算出表'!Print_Area</vt:lpstr>
      <vt:lpstr>'記入例）積算表①（人件費）'!Print_Area</vt:lpstr>
      <vt:lpstr>'記入例）積算表③（旅費）'!Print_Area</vt:lpstr>
      <vt:lpstr>人件費単価算出表!Print_Area</vt:lpstr>
      <vt:lpstr>'積算表①（人件費）'!Print_Area</vt:lpstr>
      <vt:lpstr>'積算表③（旅費）'!Print_Area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</dc:creator>
  <cp:lastModifiedBy>ohashi</cp:lastModifiedBy>
  <dcterms:created xsi:type="dcterms:W3CDTF">2016-04-25T04:58:17Z</dcterms:created>
  <dcterms:modified xsi:type="dcterms:W3CDTF">2017-04-24T08:35:14Z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