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s://gecjp.sharepoint.com/sites/mp/Shared Documents/H30年度採択/01 案件公募/05-2 ウェブ公募ページ（二次募集）/"/>
    </mc:Choice>
  </mc:AlternateContent>
  <xr:revisionPtr revIDLastSave="0" documentId="8_{767A9B7F-B45C-4670-B53F-F0BFE464B96D}" xr6:coauthVersionLast="31" xr6:coauthVersionMax="31" xr10:uidLastSave="{00000000-0000-0000-0000-000000000000}"/>
  <bookViews>
    <workbookView xWindow="0" yWindow="0" windowWidth="17280" windowHeight="7245"/>
  </bookViews>
  <sheets>
    <sheet name="小水力発電 (記入例)(1)" sheetId="6" r:id="rId1"/>
    <sheet name="小水力発電 (提出用)(1)" sheetId="9" r:id="rId2"/>
    <sheet name="小水力発電 (流況データありの場合の記入例)(2-1)" sheetId="10" r:id="rId3"/>
    <sheet name="流況データに基づく発電量算定記入例(2-2)" sheetId="12" r:id="rId4"/>
    <sheet name="小水路発電 (流況データありの場合提出用(2-1)" sheetId="13" r:id="rId5"/>
    <sheet name="流況データに基づく発電量算定提出用(2-2)" sheetId="15" r:id="rId6"/>
  </sheets>
  <definedNames>
    <definedName name="_xlnm.Print_Area" localSheetId="2">'小水力発電 (流況データありの場合の記入例)(2-1)'!$A$1:$L$43</definedName>
    <definedName name="_xlnm.Print_Area" localSheetId="4">'小水路発電 (流況データありの場合提出用(2-1)'!$A$1:$L$46</definedName>
    <definedName name="_xlnm.Print_Area" localSheetId="3">'流況データに基づく発電量算定記入例(2-2)'!$A$1:$J$378</definedName>
    <definedName name="_xlnm.Print_Area" localSheetId="5">'流況データに基づく発電量算定提出用(2-2)'!$A$1:$J$378</definedName>
    <definedName name="_xlnm.Print_Titles" localSheetId="2">'小水力発電 (流況データありの場合の記入例)(2-1)'!#REF!</definedName>
    <definedName name="_xlnm.Print_Titles" localSheetId="4">'小水路発電 (流況データありの場合提出用(2-1)'!#REF!</definedName>
    <definedName name="_xlnm.Print_Titles" localSheetId="3">'流況データに基づく発電量算定記入例(2-2)'!$27:$27</definedName>
    <definedName name="_xlnm.Print_Titles" localSheetId="5">'流況データに基づく発電量算定提出用(2-2)'!$27:$27</definedName>
  </definedNames>
  <calcPr calcId="179017" fullCalcOnLoad="1"/>
</workbook>
</file>

<file path=xl/calcChain.xml><?xml version="1.0" encoding="utf-8"?>
<calcChain xmlns="http://schemas.openxmlformats.org/spreadsheetml/2006/main">
  <c r="D370" i="15" l="1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B7" i="13"/>
  <c r="B9" i="13" s="1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B1" i="12"/>
  <c r="B7" i="10"/>
  <c r="B9" i="10" s="1"/>
  <c r="B12" i="9"/>
  <c r="B7" i="9"/>
  <c r="B9" i="9"/>
  <c r="D21" i="6"/>
  <c r="D23" i="6" s="1"/>
  <c r="D25" i="6" s="1"/>
  <c r="I21" i="6"/>
  <c r="I23" i="6" s="1"/>
  <c r="I25" i="6" s="1"/>
  <c r="B12" i="6"/>
  <c r="B7" i="6"/>
  <c r="B9" i="6" s="1"/>
  <c r="L17" i="6"/>
  <c r="L21" i="6" s="1"/>
  <c r="L23" i="6" s="1"/>
  <c r="L25" i="6" s="1"/>
  <c r="E17" i="6"/>
  <c r="E21" i="6" s="1"/>
  <c r="E23" i="6" s="1"/>
  <c r="C17" i="6"/>
  <c r="C21" i="6" s="1"/>
  <c r="C23" i="6" s="1"/>
  <c r="C25" i="6" s="1"/>
  <c r="I17" i="6"/>
  <c r="G17" i="6"/>
  <c r="G21" i="6" s="1"/>
  <c r="G23" i="6" s="1"/>
  <c r="G25" i="6"/>
  <c r="D17" i="6"/>
  <c r="H17" i="6"/>
  <c r="H21" i="6" s="1"/>
  <c r="H23" i="6" s="1"/>
  <c r="H25" i="6" s="1"/>
  <c r="E25" i="6"/>
  <c r="B14" i="13"/>
  <c r="B15" i="13" s="1"/>
  <c r="B16" i="13" s="1"/>
  <c r="B18" i="13" s="1"/>
  <c r="J17" i="9" l="1"/>
  <c r="J21" i="9" s="1"/>
  <c r="J23" i="9" s="1"/>
  <c r="J25" i="9" s="1"/>
  <c r="D17" i="9"/>
  <c r="D21" i="9" s="1"/>
  <c r="D23" i="9" s="1"/>
  <c r="D25" i="9" s="1"/>
  <c r="M17" i="9"/>
  <c r="M21" i="9" s="1"/>
  <c r="M23" i="9" s="1"/>
  <c r="M25" i="9" s="1"/>
  <c r="H17" i="9"/>
  <c r="H21" i="9" s="1"/>
  <c r="H23" i="9" s="1"/>
  <c r="H25" i="9" s="1"/>
  <c r="F17" i="9"/>
  <c r="F21" i="9" s="1"/>
  <c r="F23" i="9" s="1"/>
  <c r="F25" i="9" s="1"/>
  <c r="C17" i="9"/>
  <c r="C21" i="9" s="1"/>
  <c r="C23" i="9" s="1"/>
  <c r="C25" i="9" s="1"/>
  <c r="B17" i="9"/>
  <c r="B21" i="9" s="1"/>
  <c r="B23" i="9" s="1"/>
  <c r="B25" i="9" s="1"/>
  <c r="L17" i="9"/>
  <c r="L21" i="9" s="1"/>
  <c r="L23" i="9" s="1"/>
  <c r="L25" i="9" s="1"/>
  <c r="E17" i="9"/>
  <c r="E21" i="9" s="1"/>
  <c r="E23" i="9" s="1"/>
  <c r="E25" i="9" s="1"/>
  <c r="K17" i="9"/>
  <c r="K21" i="9" s="1"/>
  <c r="K23" i="9" s="1"/>
  <c r="K25" i="9" s="1"/>
  <c r="I17" i="9"/>
  <c r="I21" i="9" s="1"/>
  <c r="I23" i="9" s="1"/>
  <c r="I25" i="9" s="1"/>
  <c r="G17" i="9"/>
  <c r="G21" i="9" s="1"/>
  <c r="G23" i="9" s="1"/>
  <c r="G25" i="9" s="1"/>
  <c r="G4" i="12"/>
  <c r="G4" i="15"/>
  <c r="F17" i="6"/>
  <c r="F21" i="6" s="1"/>
  <c r="F23" i="6" s="1"/>
  <c r="F25" i="6" s="1"/>
  <c r="B17" i="6"/>
  <c r="B21" i="6" s="1"/>
  <c r="B23" i="6" s="1"/>
  <c r="B25" i="6" s="1"/>
  <c r="B26" i="6" s="1"/>
  <c r="B30" i="6" s="1"/>
  <c r="B32" i="6" s="1"/>
  <c r="B35" i="6" s="1"/>
  <c r="K17" i="6"/>
  <c r="K21" i="6" s="1"/>
  <c r="K23" i="6" s="1"/>
  <c r="K25" i="6" s="1"/>
  <c r="M17" i="6"/>
  <c r="M21" i="6" s="1"/>
  <c r="M23" i="6" s="1"/>
  <c r="M25" i="6" s="1"/>
  <c r="J17" i="6"/>
  <c r="J21" i="6" s="1"/>
  <c r="J23" i="6" s="1"/>
  <c r="J25" i="6" s="1"/>
  <c r="E62" i="15" l="1"/>
  <c r="I62" i="15" s="1"/>
  <c r="E10" i="15"/>
  <c r="I10" i="15" s="1"/>
  <c r="E18" i="15"/>
  <c r="I18" i="15" s="1"/>
  <c r="E26" i="15"/>
  <c r="I26" i="15" s="1"/>
  <c r="E33" i="15"/>
  <c r="I33" i="15" s="1"/>
  <c r="E42" i="15"/>
  <c r="I42" i="15" s="1"/>
  <c r="E51" i="15"/>
  <c r="I51" i="15" s="1"/>
  <c r="E65" i="15"/>
  <c r="I65" i="15" s="1"/>
  <c r="E69" i="15"/>
  <c r="I69" i="15" s="1"/>
  <c r="E73" i="15"/>
  <c r="I73" i="15" s="1"/>
  <c r="E77" i="15"/>
  <c r="I77" i="15" s="1"/>
  <c r="E81" i="15"/>
  <c r="I81" i="15" s="1"/>
  <c r="E85" i="15"/>
  <c r="I85" i="15" s="1"/>
  <c r="E89" i="15"/>
  <c r="I89" i="15" s="1"/>
  <c r="E93" i="15"/>
  <c r="I93" i="15" s="1"/>
  <c r="E97" i="15"/>
  <c r="I97" i="15" s="1"/>
  <c r="E101" i="15"/>
  <c r="I101" i="15" s="1"/>
  <c r="E105" i="15"/>
  <c r="I105" i="15" s="1"/>
  <c r="E109" i="15"/>
  <c r="I109" i="15" s="1"/>
  <c r="E113" i="15"/>
  <c r="I113" i="15" s="1"/>
  <c r="E117" i="15"/>
  <c r="I117" i="15" s="1"/>
  <c r="E121" i="15"/>
  <c r="I121" i="15" s="1"/>
  <c r="E125" i="15"/>
  <c r="I125" i="15" s="1"/>
  <c r="E129" i="15"/>
  <c r="I129" i="15" s="1"/>
  <c r="E133" i="15"/>
  <c r="I133" i="15" s="1"/>
  <c r="E137" i="15"/>
  <c r="I137" i="15" s="1"/>
  <c r="E141" i="15"/>
  <c r="I141" i="15" s="1"/>
  <c r="E145" i="15"/>
  <c r="I145" i="15" s="1"/>
  <c r="E149" i="15"/>
  <c r="I149" i="15" s="1"/>
  <c r="E153" i="15"/>
  <c r="I153" i="15" s="1"/>
  <c r="E157" i="15"/>
  <c r="I157" i="15" s="1"/>
  <c r="E161" i="15"/>
  <c r="I161" i="15" s="1"/>
  <c r="E165" i="15"/>
  <c r="I165" i="15" s="1"/>
  <c r="E169" i="15"/>
  <c r="I169" i="15" s="1"/>
  <c r="E173" i="15"/>
  <c r="I173" i="15" s="1"/>
  <c r="E177" i="15"/>
  <c r="I177" i="15" s="1"/>
  <c r="E181" i="15"/>
  <c r="I181" i="15" s="1"/>
  <c r="E185" i="15"/>
  <c r="I185" i="15" s="1"/>
  <c r="E189" i="15"/>
  <c r="I189" i="15" s="1"/>
  <c r="E193" i="15"/>
  <c r="I193" i="15" s="1"/>
  <c r="E197" i="15"/>
  <c r="I197" i="15" s="1"/>
  <c r="E9" i="15"/>
  <c r="I9" i="15" s="1"/>
  <c r="E17" i="15"/>
  <c r="I17" i="15" s="1"/>
  <c r="E25" i="15"/>
  <c r="I25" i="15" s="1"/>
  <c r="E37" i="15"/>
  <c r="I37" i="15" s="1"/>
  <c r="E53" i="15"/>
  <c r="I53" i="15" s="1"/>
  <c r="E365" i="15"/>
  <c r="I365" i="15" s="1"/>
  <c r="E357" i="15"/>
  <c r="I357" i="15" s="1"/>
  <c r="E349" i="15"/>
  <c r="I349" i="15" s="1"/>
  <c r="E341" i="15"/>
  <c r="I341" i="15" s="1"/>
  <c r="E333" i="15"/>
  <c r="I333" i="15" s="1"/>
  <c r="E325" i="15"/>
  <c r="I325" i="15" s="1"/>
  <c r="E317" i="15"/>
  <c r="I317" i="15" s="1"/>
  <c r="E309" i="15"/>
  <c r="I309" i="15" s="1"/>
  <c r="E301" i="15"/>
  <c r="I301" i="15" s="1"/>
  <c r="E293" i="15"/>
  <c r="I293" i="15" s="1"/>
  <c r="E285" i="15"/>
  <c r="I285" i="15" s="1"/>
  <c r="E277" i="15"/>
  <c r="I277" i="15" s="1"/>
  <c r="E269" i="15"/>
  <c r="I269" i="15" s="1"/>
  <c r="E261" i="15"/>
  <c r="I261" i="15" s="1"/>
  <c r="E253" i="15"/>
  <c r="I253" i="15" s="1"/>
  <c r="E245" i="15"/>
  <c r="I245" i="15" s="1"/>
  <c r="E6" i="15"/>
  <c r="I6" i="15" s="1"/>
  <c r="E22" i="15"/>
  <c r="I22" i="15" s="1"/>
  <c r="E35" i="15"/>
  <c r="I35" i="15" s="1"/>
  <c r="E58" i="15"/>
  <c r="I58" i="15" s="1"/>
  <c r="E71" i="15"/>
  <c r="I71" i="15" s="1"/>
  <c r="E79" i="15"/>
  <c r="I79" i="15" s="1"/>
  <c r="E87" i="15"/>
  <c r="I87" i="15" s="1"/>
  <c r="E95" i="15"/>
  <c r="I95" i="15" s="1"/>
  <c r="E103" i="15"/>
  <c r="I103" i="15" s="1"/>
  <c r="E111" i="15"/>
  <c r="I111" i="15" s="1"/>
  <c r="E119" i="15"/>
  <c r="I119" i="15" s="1"/>
  <c r="E127" i="15"/>
  <c r="I127" i="15" s="1"/>
  <c r="E135" i="15"/>
  <c r="I135" i="15" s="1"/>
  <c r="E143" i="15"/>
  <c r="I143" i="15" s="1"/>
  <c r="E151" i="15"/>
  <c r="I151" i="15" s="1"/>
  <c r="E159" i="15"/>
  <c r="I159" i="15" s="1"/>
  <c r="E167" i="15"/>
  <c r="I167" i="15" s="1"/>
  <c r="E175" i="15"/>
  <c r="I175" i="15" s="1"/>
  <c r="E183" i="15"/>
  <c r="I183" i="15" s="1"/>
  <c r="E191" i="15"/>
  <c r="I191" i="15" s="1"/>
  <c r="E199" i="15"/>
  <c r="I199" i="15" s="1"/>
  <c r="E21" i="15"/>
  <c r="I21" i="15" s="1"/>
  <c r="E46" i="15"/>
  <c r="I46" i="15" s="1"/>
  <c r="E361" i="15"/>
  <c r="I361" i="15" s="1"/>
  <c r="E345" i="15"/>
  <c r="I345" i="15" s="1"/>
  <c r="E329" i="15"/>
  <c r="I329" i="15" s="1"/>
  <c r="E313" i="15"/>
  <c r="I313" i="15" s="1"/>
  <c r="E297" i="15"/>
  <c r="I297" i="15" s="1"/>
  <c r="E281" i="15"/>
  <c r="I281" i="15" s="1"/>
  <c r="E265" i="15"/>
  <c r="I265" i="15" s="1"/>
  <c r="E249" i="15"/>
  <c r="I249" i="15" s="1"/>
  <c r="E225" i="15"/>
  <c r="I225" i="15" s="1"/>
  <c r="E217" i="15"/>
  <c r="I217" i="15" s="1"/>
  <c r="E209" i="15"/>
  <c r="I209" i="15" s="1"/>
  <c r="E367" i="15"/>
  <c r="I367" i="15" s="1"/>
  <c r="E359" i="15"/>
  <c r="I359" i="15" s="1"/>
  <c r="E351" i="15"/>
  <c r="I351" i="15" s="1"/>
  <c r="E343" i="15"/>
  <c r="I343" i="15" s="1"/>
  <c r="E335" i="15"/>
  <c r="I335" i="15" s="1"/>
  <c r="E327" i="15"/>
  <c r="I327" i="15" s="1"/>
  <c r="E319" i="15"/>
  <c r="I319" i="15" s="1"/>
  <c r="E311" i="15"/>
  <c r="I311" i="15" s="1"/>
  <c r="E303" i="15"/>
  <c r="I303" i="15" s="1"/>
  <c r="E295" i="15"/>
  <c r="I295" i="15" s="1"/>
  <c r="E287" i="15"/>
  <c r="I287" i="15" s="1"/>
  <c r="E279" i="15"/>
  <c r="I279" i="15" s="1"/>
  <c r="E271" i="15"/>
  <c r="I271" i="15" s="1"/>
  <c r="E263" i="15"/>
  <c r="I263" i="15" s="1"/>
  <c r="E255" i="15"/>
  <c r="I255" i="15" s="1"/>
  <c r="E247" i="15"/>
  <c r="I247" i="15" s="1"/>
  <c r="E239" i="15"/>
  <c r="I239" i="15" s="1"/>
  <c r="E231" i="15"/>
  <c r="I231" i="15" s="1"/>
  <c r="E223" i="15"/>
  <c r="I223" i="15" s="1"/>
  <c r="E215" i="15"/>
  <c r="I215" i="15" s="1"/>
  <c r="E207" i="15"/>
  <c r="I207" i="15" s="1"/>
  <c r="E201" i="15"/>
  <c r="I201" i="15" s="1"/>
  <c r="E194" i="15"/>
  <c r="I194" i="15" s="1"/>
  <c r="E186" i="15"/>
  <c r="I186" i="15" s="1"/>
  <c r="E178" i="15"/>
  <c r="I178" i="15" s="1"/>
  <c r="E170" i="15"/>
  <c r="I170" i="15" s="1"/>
  <c r="E162" i="15"/>
  <c r="I162" i="15" s="1"/>
  <c r="E154" i="15"/>
  <c r="I154" i="15" s="1"/>
  <c r="E146" i="15"/>
  <c r="I146" i="15" s="1"/>
  <c r="E138" i="15"/>
  <c r="I138" i="15" s="1"/>
  <c r="E130" i="15"/>
  <c r="I130" i="15" s="1"/>
  <c r="E122" i="15"/>
  <c r="I122" i="15" s="1"/>
  <c r="E114" i="15"/>
  <c r="I114" i="15" s="1"/>
  <c r="E106" i="15"/>
  <c r="I106" i="15" s="1"/>
  <c r="E98" i="15"/>
  <c r="I98" i="15" s="1"/>
  <c r="E90" i="15"/>
  <c r="I90" i="15" s="1"/>
  <c r="E82" i="15"/>
  <c r="I82" i="15" s="1"/>
  <c r="E74" i="15"/>
  <c r="I74" i="15" s="1"/>
  <c r="E66" i="15"/>
  <c r="I66" i="15" s="1"/>
  <c r="E196" i="15"/>
  <c r="I196" i="15" s="1"/>
  <c r="E188" i="15"/>
  <c r="I188" i="15" s="1"/>
  <c r="E180" i="15"/>
  <c r="I180" i="15" s="1"/>
  <c r="E172" i="15"/>
  <c r="I172" i="15" s="1"/>
  <c r="E164" i="15"/>
  <c r="I164" i="15" s="1"/>
  <c r="E156" i="15"/>
  <c r="I156" i="15" s="1"/>
  <c r="E148" i="15"/>
  <c r="I148" i="15" s="1"/>
  <c r="E140" i="15"/>
  <c r="I140" i="15" s="1"/>
  <c r="E132" i="15"/>
  <c r="I132" i="15" s="1"/>
  <c r="E124" i="15"/>
  <c r="I124" i="15" s="1"/>
  <c r="E116" i="15"/>
  <c r="I116" i="15" s="1"/>
  <c r="E108" i="15"/>
  <c r="I108" i="15" s="1"/>
  <c r="E100" i="15"/>
  <c r="I100" i="15" s="1"/>
  <c r="E92" i="15"/>
  <c r="I92" i="15" s="1"/>
  <c r="E84" i="15"/>
  <c r="I84" i="15" s="1"/>
  <c r="E76" i="15"/>
  <c r="I76" i="15" s="1"/>
  <c r="E68" i="15"/>
  <c r="I68" i="15" s="1"/>
  <c r="E60" i="15"/>
  <c r="I60" i="15" s="1"/>
  <c r="E52" i="15"/>
  <c r="I52" i="15" s="1"/>
  <c r="E44" i="15"/>
  <c r="I44" i="15" s="1"/>
  <c r="E36" i="15"/>
  <c r="I36" i="15" s="1"/>
  <c r="E370" i="15"/>
  <c r="I370" i="15" s="1"/>
  <c r="E366" i="15"/>
  <c r="I366" i="15" s="1"/>
  <c r="E362" i="15"/>
  <c r="I362" i="15" s="1"/>
  <c r="E358" i="15"/>
  <c r="I358" i="15" s="1"/>
  <c r="E354" i="15"/>
  <c r="I354" i="15" s="1"/>
  <c r="E350" i="15"/>
  <c r="I350" i="15" s="1"/>
  <c r="E346" i="15"/>
  <c r="I346" i="15" s="1"/>
  <c r="E342" i="15"/>
  <c r="I342" i="15" s="1"/>
  <c r="E338" i="15"/>
  <c r="I338" i="15" s="1"/>
  <c r="E334" i="15"/>
  <c r="I334" i="15" s="1"/>
  <c r="E330" i="15"/>
  <c r="I330" i="15" s="1"/>
  <c r="E326" i="15"/>
  <c r="I326" i="15" s="1"/>
  <c r="E322" i="15"/>
  <c r="I322" i="15" s="1"/>
  <c r="E318" i="15"/>
  <c r="I318" i="15" s="1"/>
  <c r="E314" i="15"/>
  <c r="I314" i="15" s="1"/>
  <c r="E310" i="15"/>
  <c r="I310" i="15" s="1"/>
  <c r="E306" i="15"/>
  <c r="I306" i="15" s="1"/>
  <c r="E302" i="15"/>
  <c r="I302" i="15" s="1"/>
  <c r="E298" i="15"/>
  <c r="I298" i="15" s="1"/>
  <c r="E294" i="15"/>
  <c r="I294" i="15" s="1"/>
  <c r="E290" i="15"/>
  <c r="I290" i="15" s="1"/>
  <c r="E233" i="15"/>
  <c r="I233" i="15" s="1"/>
  <c r="E291" i="15"/>
  <c r="I291" i="15" s="1"/>
  <c r="E259" i="15"/>
  <c r="I259" i="15" s="1"/>
  <c r="E227" i="15"/>
  <c r="I227" i="15" s="1"/>
  <c r="E198" i="15"/>
  <c r="I198" i="15" s="1"/>
  <c r="E166" i="15"/>
  <c r="I166" i="15" s="1"/>
  <c r="E134" i="15"/>
  <c r="I134" i="15" s="1"/>
  <c r="E102" i="15"/>
  <c r="I102" i="15" s="1"/>
  <c r="E70" i="15"/>
  <c r="I70" i="15" s="1"/>
  <c r="E176" i="15"/>
  <c r="I176" i="15" s="1"/>
  <c r="E144" i="15"/>
  <c r="I144" i="15" s="1"/>
  <c r="E112" i="15"/>
  <c r="I112" i="15" s="1"/>
  <c r="E80" i="15"/>
  <c r="I80" i="15" s="1"/>
  <c r="E48" i="15"/>
  <c r="I48" i="15" s="1"/>
  <c r="E364" i="15"/>
  <c r="I364" i="15" s="1"/>
  <c r="E348" i="15"/>
  <c r="I348" i="15" s="1"/>
  <c r="E332" i="15"/>
  <c r="I332" i="15" s="1"/>
  <c r="E316" i="15"/>
  <c r="I316" i="15" s="1"/>
  <c r="E300" i="15"/>
  <c r="I300" i="15" s="1"/>
  <c r="E368" i="15"/>
  <c r="I368" i="15" s="1"/>
  <c r="E352" i="15"/>
  <c r="I352" i="15" s="1"/>
  <c r="E336" i="15"/>
  <c r="I336" i="15" s="1"/>
  <c r="E320" i="15"/>
  <c r="I320" i="15" s="1"/>
  <c r="E304" i="15"/>
  <c r="I304" i="15" s="1"/>
  <c r="E284" i="15"/>
  <c r="I284" i="15" s="1"/>
  <c r="E280" i="15"/>
  <c r="I280" i="15" s="1"/>
  <c r="E272" i="15"/>
  <c r="I272" i="15" s="1"/>
  <c r="E264" i="15"/>
  <c r="I264" i="15" s="1"/>
  <c r="E260" i="15"/>
  <c r="I260" i="15" s="1"/>
  <c r="E252" i="15"/>
  <c r="I252" i="15" s="1"/>
  <c r="E244" i="15"/>
  <c r="I244" i="15" s="1"/>
  <c r="E236" i="15"/>
  <c r="I236" i="15" s="1"/>
  <c r="E232" i="15"/>
  <c r="I232" i="15" s="1"/>
  <c r="E224" i="15"/>
  <c r="I224" i="15" s="1"/>
  <c r="E216" i="15"/>
  <c r="I216" i="15" s="1"/>
  <c r="E208" i="15"/>
  <c r="I208" i="15" s="1"/>
  <c r="E204" i="15"/>
  <c r="I204" i="15" s="1"/>
  <c r="E47" i="15"/>
  <c r="I47" i="15" s="1"/>
  <c r="E16" i="15"/>
  <c r="I16" i="15" s="1"/>
  <c r="E24" i="15"/>
  <c r="I24" i="15" s="1"/>
  <c r="E43" i="15"/>
  <c r="I43" i="15" s="1"/>
  <c r="E57" i="15"/>
  <c r="I57" i="15" s="1"/>
  <c r="E15" i="15"/>
  <c r="I15" i="15" s="1"/>
  <c r="E23" i="15"/>
  <c r="I23" i="15" s="1"/>
  <c r="E45" i="15"/>
  <c r="I45" i="15" s="1"/>
  <c r="E237" i="15"/>
  <c r="I237" i="15" s="1"/>
  <c r="E211" i="15"/>
  <c r="I211" i="15" s="1"/>
  <c r="E182" i="15"/>
  <c r="I182" i="15" s="1"/>
  <c r="E86" i="15"/>
  <c r="I86" i="15" s="1"/>
  <c r="E192" i="15"/>
  <c r="I192" i="15" s="1"/>
  <c r="E64" i="15"/>
  <c r="I64" i="15" s="1"/>
  <c r="E324" i="15"/>
  <c r="I324" i="15" s="1"/>
  <c r="E363" i="15"/>
  <c r="I363" i="15" s="1"/>
  <c r="E283" i="15"/>
  <c r="I283" i="15" s="1"/>
  <c r="E251" i="15"/>
  <c r="I251" i="15" s="1"/>
  <c r="E158" i="15"/>
  <c r="I158" i="15" s="1"/>
  <c r="E126" i="15"/>
  <c r="I126" i="15" s="1"/>
  <c r="E94" i="15"/>
  <c r="I94" i="15" s="1"/>
  <c r="E168" i="15"/>
  <c r="I168" i="15" s="1"/>
  <c r="E104" i="15"/>
  <c r="I104" i="15" s="1"/>
  <c r="E40" i="15"/>
  <c r="I40" i="15" s="1"/>
  <c r="E360" i="15"/>
  <c r="I360" i="15" s="1"/>
  <c r="E328" i="15"/>
  <c r="I328" i="15" s="1"/>
  <c r="E312" i="15"/>
  <c r="I312" i="15" s="1"/>
  <c r="E296" i="15"/>
  <c r="I296" i="15" s="1"/>
  <c r="E282" i="15"/>
  <c r="I282" i="15" s="1"/>
  <c r="E270" i="15"/>
  <c r="I270" i="15" s="1"/>
  <c r="E262" i="15"/>
  <c r="I262" i="15" s="1"/>
  <c r="E254" i="15"/>
  <c r="I254" i="15" s="1"/>
  <c r="E246" i="15"/>
  <c r="I246" i="15" s="1"/>
  <c r="E238" i="15"/>
  <c r="I238" i="15" s="1"/>
  <c r="E230" i="15"/>
  <c r="I230" i="15" s="1"/>
  <c r="E222" i="15"/>
  <c r="I222" i="15" s="1"/>
  <c r="E214" i="15"/>
  <c r="I214" i="15" s="1"/>
  <c r="E206" i="15"/>
  <c r="I206" i="15" s="1"/>
  <c r="E55" i="15"/>
  <c r="I55" i="15" s="1"/>
  <c r="E12" i="15"/>
  <c r="I12" i="15" s="1"/>
  <c r="E28" i="15"/>
  <c r="I28" i="15" s="1"/>
  <c r="E50" i="15"/>
  <c r="I50" i="15" s="1"/>
  <c r="E11" i="15"/>
  <c r="I11" i="15" s="1"/>
  <c r="E27" i="15"/>
  <c r="I27" i="15" s="1"/>
  <c r="E14" i="15"/>
  <c r="I14" i="15" s="1"/>
  <c r="E49" i="15"/>
  <c r="I49" i="15" s="1"/>
  <c r="E75" i="15"/>
  <c r="I75" i="15" s="1"/>
  <c r="E91" i="15"/>
  <c r="I91" i="15" s="1"/>
  <c r="E107" i="15"/>
  <c r="I107" i="15" s="1"/>
  <c r="E123" i="15"/>
  <c r="I123" i="15" s="1"/>
  <c r="E139" i="15"/>
  <c r="I139" i="15" s="1"/>
  <c r="E155" i="15"/>
  <c r="I155" i="15" s="1"/>
  <c r="E171" i="15"/>
  <c r="I171" i="15" s="1"/>
  <c r="E187" i="15"/>
  <c r="I187" i="15" s="1"/>
  <c r="E13" i="15"/>
  <c r="I13" i="15" s="1"/>
  <c r="E369" i="15"/>
  <c r="I369" i="15" s="1"/>
  <c r="E337" i="15"/>
  <c r="I337" i="15" s="1"/>
  <c r="E305" i="15"/>
  <c r="I305" i="15" s="1"/>
  <c r="E273" i="15"/>
  <c r="I273" i="15" s="1"/>
  <c r="E241" i="15"/>
  <c r="I241" i="15" s="1"/>
  <c r="E221" i="15"/>
  <c r="I221" i="15" s="1"/>
  <c r="E205" i="15"/>
  <c r="I205" i="15" s="1"/>
  <c r="E355" i="15"/>
  <c r="I355" i="15" s="1"/>
  <c r="E339" i="15"/>
  <c r="I339" i="15" s="1"/>
  <c r="E323" i="15"/>
  <c r="I323" i="15" s="1"/>
  <c r="E299" i="15"/>
  <c r="I299" i="15" s="1"/>
  <c r="E267" i="15"/>
  <c r="I267" i="15" s="1"/>
  <c r="E235" i="15"/>
  <c r="I235" i="15" s="1"/>
  <c r="E203" i="15"/>
  <c r="I203" i="15" s="1"/>
  <c r="E174" i="15"/>
  <c r="I174" i="15" s="1"/>
  <c r="E142" i="15"/>
  <c r="I142" i="15" s="1"/>
  <c r="E110" i="15"/>
  <c r="I110" i="15" s="1"/>
  <c r="E78" i="15"/>
  <c r="I78" i="15" s="1"/>
  <c r="E184" i="15"/>
  <c r="I184" i="15" s="1"/>
  <c r="E152" i="15"/>
  <c r="I152" i="15" s="1"/>
  <c r="E120" i="15"/>
  <c r="I120" i="15" s="1"/>
  <c r="E88" i="15"/>
  <c r="I88" i="15" s="1"/>
  <c r="E56" i="15"/>
  <c r="I56" i="15" s="1"/>
  <c r="E288" i="15"/>
  <c r="I288" i="15" s="1"/>
  <c r="E276" i="15"/>
  <c r="I276" i="15" s="1"/>
  <c r="E268" i="15"/>
  <c r="I268" i="15" s="1"/>
  <c r="E256" i="15"/>
  <c r="I256" i="15" s="1"/>
  <c r="E248" i="15"/>
  <c r="I248" i="15" s="1"/>
  <c r="E240" i="15"/>
  <c r="I240" i="15" s="1"/>
  <c r="E228" i="15"/>
  <c r="I228" i="15" s="1"/>
  <c r="E220" i="15"/>
  <c r="I220" i="15" s="1"/>
  <c r="E212" i="15"/>
  <c r="I212" i="15" s="1"/>
  <c r="E63" i="15"/>
  <c r="I63" i="15" s="1"/>
  <c r="E8" i="15"/>
  <c r="I8" i="15" s="1"/>
  <c r="E34" i="15"/>
  <c r="I34" i="15" s="1"/>
  <c r="E7" i="15"/>
  <c r="I7" i="15" s="1"/>
  <c r="E31" i="15"/>
  <c r="I31" i="15" s="1"/>
  <c r="E61" i="15"/>
  <c r="I61" i="15" s="1"/>
  <c r="E307" i="15"/>
  <c r="I307" i="15" s="1"/>
  <c r="E275" i="15"/>
  <c r="I275" i="15" s="1"/>
  <c r="E243" i="15"/>
  <c r="I243" i="15" s="1"/>
  <c r="E150" i="15"/>
  <c r="I150" i="15" s="1"/>
  <c r="E118" i="15"/>
  <c r="I118" i="15" s="1"/>
  <c r="E160" i="15"/>
  <c r="I160" i="15" s="1"/>
  <c r="E128" i="15"/>
  <c r="I128" i="15" s="1"/>
  <c r="E96" i="15"/>
  <c r="I96" i="15" s="1"/>
  <c r="E32" i="15"/>
  <c r="I32" i="15" s="1"/>
  <c r="E356" i="15"/>
  <c r="I356" i="15" s="1"/>
  <c r="E340" i="15"/>
  <c r="I340" i="15" s="1"/>
  <c r="E308" i="15"/>
  <c r="I308" i="15" s="1"/>
  <c r="E292" i="15"/>
  <c r="I292" i="15" s="1"/>
  <c r="E30" i="15"/>
  <c r="I30" i="15" s="1"/>
  <c r="E67" i="15"/>
  <c r="I67" i="15" s="1"/>
  <c r="E83" i="15"/>
  <c r="I83" i="15" s="1"/>
  <c r="E99" i="15"/>
  <c r="I99" i="15" s="1"/>
  <c r="E115" i="15"/>
  <c r="I115" i="15" s="1"/>
  <c r="E131" i="15"/>
  <c r="I131" i="15" s="1"/>
  <c r="E147" i="15"/>
  <c r="I147" i="15" s="1"/>
  <c r="E163" i="15"/>
  <c r="I163" i="15" s="1"/>
  <c r="E179" i="15"/>
  <c r="I179" i="15" s="1"/>
  <c r="E195" i="15"/>
  <c r="I195" i="15" s="1"/>
  <c r="E29" i="15"/>
  <c r="I29" i="15" s="1"/>
  <c r="E353" i="15"/>
  <c r="I353" i="15" s="1"/>
  <c r="E321" i="15"/>
  <c r="I321" i="15" s="1"/>
  <c r="E289" i="15"/>
  <c r="I289" i="15" s="1"/>
  <c r="E257" i="15"/>
  <c r="I257" i="15" s="1"/>
  <c r="E229" i="15"/>
  <c r="I229" i="15" s="1"/>
  <c r="E213" i="15"/>
  <c r="I213" i="15" s="1"/>
  <c r="E347" i="15"/>
  <c r="I347" i="15" s="1"/>
  <c r="E331" i="15"/>
  <c r="I331" i="15" s="1"/>
  <c r="E315" i="15"/>
  <c r="I315" i="15" s="1"/>
  <c r="E219" i="15"/>
  <c r="I219" i="15" s="1"/>
  <c r="E190" i="15"/>
  <c r="I190" i="15" s="1"/>
  <c r="E200" i="15"/>
  <c r="I200" i="15" s="1"/>
  <c r="E136" i="15"/>
  <c r="I136" i="15" s="1"/>
  <c r="E72" i="15"/>
  <c r="I72" i="15" s="1"/>
  <c r="E344" i="15"/>
  <c r="I344" i="15" s="1"/>
  <c r="E286" i="15"/>
  <c r="I286" i="15" s="1"/>
  <c r="E278" i="15"/>
  <c r="I278" i="15" s="1"/>
  <c r="E274" i="15"/>
  <c r="I274" i="15" s="1"/>
  <c r="E266" i="15"/>
  <c r="I266" i="15" s="1"/>
  <c r="E258" i="15"/>
  <c r="I258" i="15" s="1"/>
  <c r="E250" i="15"/>
  <c r="I250" i="15" s="1"/>
  <c r="E242" i="15"/>
  <c r="I242" i="15" s="1"/>
  <c r="E234" i="15"/>
  <c r="I234" i="15" s="1"/>
  <c r="E226" i="15"/>
  <c r="I226" i="15" s="1"/>
  <c r="E218" i="15"/>
  <c r="I218" i="15" s="1"/>
  <c r="E210" i="15"/>
  <c r="I210" i="15" s="1"/>
  <c r="E202" i="15"/>
  <c r="I202" i="15" s="1"/>
  <c r="E39" i="15"/>
  <c r="I39" i="15" s="1"/>
  <c r="E20" i="15"/>
  <c r="I20" i="15" s="1"/>
  <c r="E41" i="15"/>
  <c r="I41" i="15" s="1"/>
  <c r="E59" i="15"/>
  <c r="I59" i="15" s="1"/>
  <c r="E19" i="15"/>
  <c r="I19" i="15" s="1"/>
  <c r="E38" i="15"/>
  <c r="I38" i="15" s="1"/>
  <c r="E54" i="15"/>
  <c r="I54" i="15" s="1"/>
  <c r="B26" i="9"/>
  <c r="B30" i="9" s="1"/>
  <c r="B32" i="9" s="1"/>
  <c r="B35" i="9" s="1"/>
  <c r="E335" i="12"/>
  <c r="I335" i="12" s="1"/>
  <c r="E271" i="12"/>
  <c r="I271" i="12" s="1"/>
  <c r="E226" i="12"/>
  <c r="I226" i="12" s="1"/>
  <c r="E182" i="12"/>
  <c r="I182" i="12" s="1"/>
  <c r="E139" i="12"/>
  <c r="I139" i="12" s="1"/>
  <c r="E96" i="12"/>
  <c r="I96" i="12" s="1"/>
  <c r="E61" i="12"/>
  <c r="I61" i="12" s="1"/>
  <c r="E28" i="12"/>
  <c r="I28" i="12" s="1"/>
  <c r="E12" i="12"/>
  <c r="I12" i="12" s="1"/>
  <c r="E207" i="12"/>
  <c r="I207" i="12" s="1"/>
  <c r="E44" i="12"/>
  <c r="I44" i="12" s="1"/>
  <c r="E350" i="12"/>
  <c r="I350" i="12" s="1"/>
  <c r="E32" i="12"/>
  <c r="I32" i="12" s="1"/>
  <c r="E123" i="12"/>
  <c r="I123" i="12" s="1"/>
  <c r="E191" i="12"/>
  <c r="I191" i="12" s="1"/>
  <c r="E303" i="12"/>
  <c r="I303" i="12" s="1"/>
  <c r="E361" i="12"/>
  <c r="I361" i="12" s="1"/>
  <c r="E52" i="12"/>
  <c r="I52" i="12" s="1"/>
  <c r="E107" i="12"/>
  <c r="I107" i="12" s="1"/>
  <c r="E216" i="12"/>
  <c r="I216" i="12" s="1"/>
  <c r="E286" i="12"/>
  <c r="I286" i="12" s="1"/>
  <c r="E11" i="12"/>
  <c r="I11" i="12" s="1"/>
  <c r="E40" i="12"/>
  <c r="I40" i="12" s="1"/>
  <c r="E134" i="12"/>
  <c r="I134" i="12" s="1"/>
  <c r="E202" i="12"/>
  <c r="I202" i="12" s="1"/>
  <c r="E314" i="12"/>
  <c r="I314" i="12" s="1"/>
  <c r="E364" i="12"/>
  <c r="I364" i="12" s="1"/>
  <c r="E342" i="12"/>
  <c r="I342" i="12" s="1"/>
  <c r="E330" i="12"/>
  <c r="I330" i="12" s="1"/>
  <c r="E309" i="12"/>
  <c r="I309" i="12" s="1"/>
  <c r="E297" i="12"/>
  <c r="I297" i="12" s="1"/>
  <c r="E277" i="12"/>
  <c r="I277" i="12" s="1"/>
  <c r="E264" i="12"/>
  <c r="I264" i="12" s="1"/>
  <c r="E243" i="12"/>
  <c r="I243" i="12" s="1"/>
  <c r="E231" i="12"/>
  <c r="I231" i="12" s="1"/>
  <c r="E209" i="12"/>
  <c r="I209" i="12" s="1"/>
  <c r="E201" i="12"/>
  <c r="I201" i="12" s="1"/>
  <c r="E193" i="12"/>
  <c r="I193" i="12" s="1"/>
  <c r="E184" i="12"/>
  <c r="I184" i="12" s="1"/>
  <c r="E176" i="12"/>
  <c r="I176" i="12" s="1"/>
  <c r="E168" i="12"/>
  <c r="I168" i="12" s="1"/>
  <c r="E160" i="12"/>
  <c r="I160" i="12" s="1"/>
  <c r="E152" i="12"/>
  <c r="I152" i="12" s="1"/>
  <c r="E144" i="12"/>
  <c r="I144" i="12" s="1"/>
  <c r="E136" i="12"/>
  <c r="I136" i="12" s="1"/>
  <c r="E129" i="12"/>
  <c r="I129" i="12" s="1"/>
  <c r="E121" i="12"/>
  <c r="I121" i="12" s="1"/>
  <c r="E113" i="12"/>
  <c r="I113" i="12" s="1"/>
  <c r="E105" i="12"/>
  <c r="I105" i="12" s="1"/>
  <c r="E97" i="12"/>
  <c r="I97" i="12" s="1"/>
  <c r="E89" i="12"/>
  <c r="I89" i="12" s="1"/>
  <c r="E370" i="12"/>
  <c r="I370" i="12" s="1"/>
  <c r="E359" i="12"/>
  <c r="I359" i="12" s="1"/>
  <c r="E349" i="12"/>
  <c r="I349" i="12" s="1"/>
  <c r="E339" i="12"/>
  <c r="I339" i="12" s="1"/>
  <c r="E328" i="12"/>
  <c r="I328" i="12" s="1"/>
  <c r="E355" i="12"/>
  <c r="I355" i="12" s="1"/>
  <c r="E250" i="12"/>
  <c r="I250" i="12" s="1"/>
  <c r="E7" i="12"/>
  <c r="I7" i="12" s="1"/>
  <c r="E20" i="12"/>
  <c r="I20" i="12" s="1"/>
  <c r="E81" i="12"/>
  <c r="I81" i="12" s="1"/>
  <c r="E232" i="12"/>
  <c r="I232" i="12" s="1"/>
  <c r="E319" i="12"/>
  <c r="I319" i="12" s="1"/>
  <c r="E6" i="12"/>
  <c r="I6" i="12" s="1"/>
  <c r="E196" i="12"/>
  <c r="I196" i="12" s="1"/>
  <c r="E261" i="12"/>
  <c r="I261" i="12" s="1"/>
  <c r="E345" i="12"/>
  <c r="I345" i="12" s="1"/>
  <c r="E73" i="12"/>
  <c r="I73" i="12" s="1"/>
  <c r="E155" i="12"/>
  <c r="I155" i="12" s="1"/>
  <c r="E221" i="12"/>
  <c r="I221" i="12" s="1"/>
  <c r="E348" i="12"/>
  <c r="I348" i="12" s="1"/>
  <c r="E334" i="12"/>
  <c r="I334" i="12" s="1"/>
  <c r="E318" i="12"/>
  <c r="I318" i="12" s="1"/>
  <c r="E289" i="12"/>
  <c r="I289" i="12" s="1"/>
  <c r="E272" i="12"/>
  <c r="I272" i="12" s="1"/>
  <c r="E260" i="12"/>
  <c r="I260" i="12" s="1"/>
  <c r="E213" i="12"/>
  <c r="I213" i="12" s="1"/>
  <c r="E180" i="12"/>
  <c r="I180" i="12" s="1"/>
  <c r="E148" i="12"/>
  <c r="I148" i="12" s="1"/>
  <c r="E117" i="12"/>
  <c r="I117" i="12" s="1"/>
  <c r="E85" i="12"/>
  <c r="I85" i="12" s="1"/>
  <c r="E333" i="12"/>
  <c r="I333" i="12" s="1"/>
  <c r="E161" i="12"/>
  <c r="I161" i="12" s="1"/>
  <c r="E77" i="12"/>
  <c r="I77" i="12" s="1"/>
  <c r="E102" i="12"/>
  <c r="I102" i="12" s="1"/>
  <c r="E166" i="12"/>
  <c r="I166" i="12" s="1"/>
  <c r="E255" i="12"/>
  <c r="I255" i="12" s="1"/>
  <c r="E9" i="12"/>
  <c r="I9" i="12" s="1"/>
  <c r="E69" i="12"/>
  <c r="I69" i="12" s="1"/>
  <c r="E128" i="12"/>
  <c r="I128" i="12" s="1"/>
  <c r="E366" i="12"/>
  <c r="I366" i="12" s="1"/>
  <c r="E24" i="12"/>
  <c r="I24" i="12" s="1"/>
  <c r="E91" i="12"/>
  <c r="I91" i="12" s="1"/>
  <c r="E242" i="12"/>
  <c r="I242" i="12" s="1"/>
  <c r="E329" i="12"/>
  <c r="I329" i="12" s="1"/>
  <c r="E360" i="12"/>
  <c r="I360" i="12" s="1"/>
  <c r="E313" i="12"/>
  <c r="I313" i="12" s="1"/>
  <c r="E301" i="12"/>
  <c r="I301" i="12" s="1"/>
  <c r="E285" i="12"/>
  <c r="I285" i="12" s="1"/>
  <c r="E256" i="12"/>
  <c r="I256" i="12" s="1"/>
  <c r="E239" i="12"/>
  <c r="I239" i="12" s="1"/>
  <c r="E227" i="12"/>
  <c r="I227" i="12" s="1"/>
  <c r="E189" i="12"/>
  <c r="I189" i="12" s="1"/>
  <c r="E156" i="12"/>
  <c r="I156" i="12" s="1"/>
  <c r="E125" i="12"/>
  <c r="I125" i="12" s="1"/>
  <c r="E93" i="12"/>
  <c r="I93" i="12" s="1"/>
  <c r="E344" i="12"/>
  <c r="I344" i="12" s="1"/>
  <c r="E317" i="12"/>
  <c r="I317" i="12" s="1"/>
  <c r="E307" i="12"/>
  <c r="I307" i="12" s="1"/>
  <c r="E296" i="12"/>
  <c r="I296" i="12" s="1"/>
  <c r="E290" i="12"/>
  <c r="I290" i="12" s="1"/>
  <c r="E279" i="12"/>
  <c r="I279" i="12" s="1"/>
  <c r="E270" i="12"/>
  <c r="I270" i="12" s="1"/>
  <c r="E259" i="12"/>
  <c r="I259" i="12" s="1"/>
  <c r="E249" i="12"/>
  <c r="I249" i="12" s="1"/>
  <c r="E236" i="12"/>
  <c r="I236" i="12" s="1"/>
  <c r="E225" i="12"/>
  <c r="I225" i="12" s="1"/>
  <c r="E211" i="12"/>
  <c r="I211" i="12" s="1"/>
  <c r="E200" i="12"/>
  <c r="I200" i="12" s="1"/>
  <c r="E190" i="12"/>
  <c r="I190" i="12" s="1"/>
  <c r="E181" i="12"/>
  <c r="I181" i="12" s="1"/>
  <c r="E170" i="12"/>
  <c r="I170" i="12" s="1"/>
  <c r="E159" i="12"/>
  <c r="I159" i="12" s="1"/>
  <c r="E149" i="12"/>
  <c r="I149" i="12" s="1"/>
  <c r="E138" i="12"/>
  <c r="I138" i="12" s="1"/>
  <c r="E127" i="12"/>
  <c r="I127" i="12" s="1"/>
  <c r="E116" i="12"/>
  <c r="I116" i="12" s="1"/>
  <c r="E106" i="12"/>
  <c r="I106" i="12" s="1"/>
  <c r="E95" i="12"/>
  <c r="I95" i="12" s="1"/>
  <c r="E84" i="12"/>
  <c r="I84" i="12" s="1"/>
  <c r="E118" i="12"/>
  <c r="I118" i="12" s="1"/>
  <c r="E145" i="12"/>
  <c r="I145" i="12" s="1"/>
  <c r="E36" i="12"/>
  <c r="I36" i="12" s="1"/>
  <c r="E171" i="12"/>
  <c r="I171" i="12" s="1"/>
  <c r="E324" i="12"/>
  <c r="I324" i="12" s="1"/>
  <c r="E57" i="12"/>
  <c r="I57" i="12" s="1"/>
  <c r="E368" i="12"/>
  <c r="I368" i="12" s="1"/>
  <c r="E305" i="12"/>
  <c r="I305" i="12" s="1"/>
  <c r="E248" i="12"/>
  <c r="I248" i="12" s="1"/>
  <c r="E219" i="12"/>
  <c r="I219" i="12" s="1"/>
  <c r="E172" i="12"/>
  <c r="I172" i="12" s="1"/>
  <c r="E109" i="12"/>
  <c r="I109" i="12" s="1"/>
  <c r="E323" i="12"/>
  <c r="I323" i="12" s="1"/>
  <c r="E302" i="12"/>
  <c r="I302" i="12" s="1"/>
  <c r="E284" i="12"/>
  <c r="I284" i="12" s="1"/>
  <c r="E265" i="12"/>
  <c r="I265" i="12" s="1"/>
  <c r="E241" i="12"/>
  <c r="I241" i="12" s="1"/>
  <c r="E220" i="12"/>
  <c r="I220" i="12" s="1"/>
  <c r="E195" i="12"/>
  <c r="I195" i="12" s="1"/>
  <c r="E175" i="12"/>
  <c r="I175" i="12" s="1"/>
  <c r="E154" i="12"/>
  <c r="I154" i="12" s="1"/>
  <c r="E132" i="12"/>
  <c r="I132" i="12" s="1"/>
  <c r="E111" i="12"/>
  <c r="I111" i="12" s="1"/>
  <c r="E90" i="12"/>
  <c r="I90" i="12" s="1"/>
  <c r="E64" i="12"/>
  <c r="I64" i="12" s="1"/>
  <c r="E55" i="12"/>
  <c r="I55" i="12" s="1"/>
  <c r="E35" i="12"/>
  <c r="I35" i="12" s="1"/>
  <c r="E23" i="12"/>
  <c r="I23" i="12" s="1"/>
  <c r="E357" i="12"/>
  <c r="I357" i="12" s="1"/>
  <c r="E341" i="12"/>
  <c r="I341" i="12" s="1"/>
  <c r="E315" i="12"/>
  <c r="I315" i="12" s="1"/>
  <c r="E299" i="12"/>
  <c r="I299" i="12" s="1"/>
  <c r="E273" i="12"/>
  <c r="I273" i="12" s="1"/>
  <c r="E257" i="12"/>
  <c r="I257" i="12" s="1"/>
  <c r="E233" i="12"/>
  <c r="I233" i="12" s="1"/>
  <c r="E217" i="12"/>
  <c r="I217" i="12" s="1"/>
  <c r="E192" i="12"/>
  <c r="I192" i="12" s="1"/>
  <c r="E178" i="12"/>
  <c r="I178" i="12" s="1"/>
  <c r="E151" i="12"/>
  <c r="I151" i="12" s="1"/>
  <c r="E135" i="12"/>
  <c r="I135" i="12" s="1"/>
  <c r="E108" i="12"/>
  <c r="I108" i="12" s="1"/>
  <c r="E92" i="12"/>
  <c r="I92" i="12" s="1"/>
  <c r="E70" i="12"/>
  <c r="I70" i="12" s="1"/>
  <c r="E58" i="12"/>
  <c r="I58" i="12" s="1"/>
  <c r="E37" i="12"/>
  <c r="I37" i="12" s="1"/>
  <c r="E25" i="12"/>
  <c r="I25" i="12" s="1"/>
  <c r="E18" i="12"/>
  <c r="I18" i="12" s="1"/>
  <c r="E42" i="12"/>
  <c r="I42" i="12" s="1"/>
  <c r="E83" i="12"/>
  <c r="I83" i="12" s="1"/>
  <c r="E115" i="12"/>
  <c r="I115" i="12" s="1"/>
  <c r="E174" i="12"/>
  <c r="I174" i="12" s="1"/>
  <c r="E199" i="12"/>
  <c r="I199" i="12" s="1"/>
  <c r="E247" i="12"/>
  <c r="I247" i="12" s="1"/>
  <c r="E283" i="12"/>
  <c r="I283" i="12" s="1"/>
  <c r="E332" i="12"/>
  <c r="I332" i="12" s="1"/>
  <c r="E358" i="12"/>
  <c r="I358" i="12" s="1"/>
  <c r="E54" i="12"/>
  <c r="I54" i="12" s="1"/>
  <c r="E79" i="12"/>
  <c r="I79" i="12" s="1"/>
  <c r="E131" i="12"/>
  <c r="I131" i="12" s="1"/>
  <c r="E158" i="12"/>
  <c r="I158" i="12" s="1"/>
  <c r="E215" i="12"/>
  <c r="I215" i="12" s="1"/>
  <c r="E234" i="12"/>
  <c r="I234" i="12" s="1"/>
  <c r="E253" i="12"/>
  <c r="I253" i="12" s="1"/>
  <c r="E274" i="12"/>
  <c r="I274" i="12" s="1"/>
  <c r="E288" i="12"/>
  <c r="I288" i="12" s="1"/>
  <c r="E316" i="12"/>
  <c r="I316" i="12" s="1"/>
  <c r="E337" i="12"/>
  <c r="I337" i="12" s="1"/>
  <c r="E363" i="12"/>
  <c r="I363" i="12" s="1"/>
  <c r="E48" i="12"/>
  <c r="I48" i="12" s="1"/>
  <c r="E340" i="12"/>
  <c r="I340" i="12" s="1"/>
  <c r="E237" i="12"/>
  <c r="I237" i="12" s="1"/>
  <c r="E112" i="12"/>
  <c r="I112" i="12" s="1"/>
  <c r="E266" i="12"/>
  <c r="I266" i="12" s="1"/>
  <c r="E356" i="12"/>
  <c r="I356" i="12" s="1"/>
  <c r="E326" i="12"/>
  <c r="I326" i="12" s="1"/>
  <c r="E268" i="12"/>
  <c r="I268" i="12" s="1"/>
  <c r="E164" i="12"/>
  <c r="I164" i="12" s="1"/>
  <c r="E101" i="12"/>
  <c r="I101" i="12" s="1"/>
  <c r="E72" i="12"/>
  <c r="I72" i="12" s="1"/>
  <c r="E60" i="12"/>
  <c r="I60" i="12" s="1"/>
  <c r="E43" i="12"/>
  <c r="I43" i="12" s="1"/>
  <c r="E31" i="12"/>
  <c r="I31" i="12" s="1"/>
  <c r="E367" i="12"/>
  <c r="I367" i="12" s="1"/>
  <c r="E351" i="12"/>
  <c r="I351" i="12" s="1"/>
  <c r="E325" i="12"/>
  <c r="I325" i="12" s="1"/>
  <c r="E310" i="12"/>
  <c r="I310" i="12" s="1"/>
  <c r="E282" i="12"/>
  <c r="I282" i="12" s="1"/>
  <c r="E267" i="12"/>
  <c r="I267" i="12" s="1"/>
  <c r="E244" i="12"/>
  <c r="I244" i="12" s="1"/>
  <c r="E228" i="12"/>
  <c r="I228" i="12" s="1"/>
  <c r="E203" i="12"/>
  <c r="I203" i="12" s="1"/>
  <c r="E187" i="12"/>
  <c r="I187" i="12" s="1"/>
  <c r="E162" i="12"/>
  <c r="I162" i="12" s="1"/>
  <c r="E146" i="12"/>
  <c r="I146" i="12" s="1"/>
  <c r="E119" i="12"/>
  <c r="I119" i="12" s="1"/>
  <c r="E103" i="12"/>
  <c r="I103" i="12" s="1"/>
  <c r="E78" i="12"/>
  <c r="I78" i="12" s="1"/>
  <c r="E66" i="12"/>
  <c r="I66" i="12" s="1"/>
  <c r="E45" i="12"/>
  <c r="I45" i="12" s="1"/>
  <c r="E33" i="12"/>
  <c r="I33" i="12" s="1"/>
  <c r="E13" i="12"/>
  <c r="I13" i="12" s="1"/>
  <c r="E26" i="12"/>
  <c r="I26" i="12" s="1"/>
  <c r="E67" i="12"/>
  <c r="I67" i="12" s="1"/>
  <c r="E94" i="12"/>
  <c r="I94" i="12" s="1"/>
  <c r="E153" i="12"/>
  <c r="I153" i="12" s="1"/>
  <c r="E185" i="12"/>
  <c r="I185" i="12" s="1"/>
  <c r="E229" i="12"/>
  <c r="I229" i="12" s="1"/>
  <c r="E258" i="12"/>
  <c r="I258" i="12" s="1"/>
  <c r="E311" i="12"/>
  <c r="I311" i="12" s="1"/>
  <c r="E343" i="12"/>
  <c r="I343" i="12" s="1"/>
  <c r="E38" i="12"/>
  <c r="I38" i="12" s="1"/>
  <c r="E63" i="12"/>
  <c r="I63" i="12" s="1"/>
  <c r="E110" i="12"/>
  <c r="I110" i="12" s="1"/>
  <c r="E137" i="12"/>
  <c r="I137" i="12" s="1"/>
  <c r="E194" i="12"/>
  <c r="I194" i="12" s="1"/>
  <c r="E8" i="12"/>
  <c r="I8" i="12" s="1"/>
  <c r="E280" i="12"/>
  <c r="I280" i="12" s="1"/>
  <c r="E150" i="12"/>
  <c r="I150" i="12" s="1"/>
  <c r="E252" i="12"/>
  <c r="I252" i="12" s="1"/>
  <c r="E197" i="12"/>
  <c r="I197" i="12" s="1"/>
  <c r="E354" i="12"/>
  <c r="I354" i="12" s="1"/>
  <c r="E47" i="12"/>
  <c r="I47" i="12" s="1"/>
  <c r="E27" i="12"/>
  <c r="I27" i="12" s="1"/>
  <c r="E331" i="12"/>
  <c r="I331" i="12" s="1"/>
  <c r="E304" i="12"/>
  <c r="I304" i="12" s="1"/>
  <c r="E246" i="12"/>
  <c r="I246" i="12" s="1"/>
  <c r="E222" i="12"/>
  <c r="I222" i="12" s="1"/>
  <c r="E167" i="12"/>
  <c r="I167" i="12" s="1"/>
  <c r="E141" i="12"/>
  <c r="I141" i="12" s="1"/>
  <c r="E82" i="12"/>
  <c r="I82" i="12" s="1"/>
  <c r="E62" i="12"/>
  <c r="I62" i="12" s="1"/>
  <c r="E17" i="12"/>
  <c r="I17" i="12" s="1"/>
  <c r="E34" i="12"/>
  <c r="I34" i="12" s="1"/>
  <c r="E142" i="12"/>
  <c r="I142" i="12" s="1"/>
  <c r="E188" i="12"/>
  <c r="I188" i="12" s="1"/>
  <c r="E300" i="12"/>
  <c r="I300" i="12" s="1"/>
  <c r="E347" i="12"/>
  <c r="I347" i="12" s="1"/>
  <c r="E99" i="12"/>
  <c r="I99" i="12" s="1"/>
  <c r="E147" i="12"/>
  <c r="I147" i="12" s="1"/>
  <c r="E65" i="12"/>
  <c r="I65" i="12" s="1"/>
  <c r="E352" i="12"/>
  <c r="I352" i="12" s="1"/>
  <c r="E293" i="12"/>
  <c r="I293" i="12" s="1"/>
  <c r="E235" i="12"/>
  <c r="I235" i="12" s="1"/>
  <c r="E140" i="12"/>
  <c r="I140" i="12" s="1"/>
  <c r="E295" i="12"/>
  <c r="I295" i="12" s="1"/>
  <c r="E254" i="12"/>
  <c r="I254" i="12" s="1"/>
  <c r="E206" i="12"/>
  <c r="I206" i="12" s="1"/>
  <c r="E165" i="12"/>
  <c r="I165" i="12" s="1"/>
  <c r="E122" i="12"/>
  <c r="I122" i="12" s="1"/>
  <c r="E80" i="12"/>
  <c r="I80" i="12" s="1"/>
  <c r="E39" i="12"/>
  <c r="I39" i="12" s="1"/>
  <c r="E19" i="12"/>
  <c r="I19" i="12" s="1"/>
  <c r="E320" i="12"/>
  <c r="I320" i="12" s="1"/>
  <c r="E292" i="12"/>
  <c r="I292" i="12" s="1"/>
  <c r="E238" i="12"/>
  <c r="I238" i="12" s="1"/>
  <c r="E214" i="12"/>
  <c r="I214" i="12" s="1"/>
  <c r="E157" i="12"/>
  <c r="I157" i="12" s="1"/>
  <c r="E130" i="12"/>
  <c r="I130" i="12" s="1"/>
  <c r="E74" i="12"/>
  <c r="I74" i="12" s="1"/>
  <c r="E53" i="12"/>
  <c r="I53" i="12" s="1"/>
  <c r="E10" i="12"/>
  <c r="I10" i="12" s="1"/>
  <c r="E50" i="12"/>
  <c r="I50" i="12" s="1"/>
  <c r="E163" i="12"/>
  <c r="I163" i="12" s="1"/>
  <c r="E210" i="12"/>
  <c r="I210" i="12" s="1"/>
  <c r="E321" i="12"/>
  <c r="I321" i="12" s="1"/>
  <c r="E369" i="12"/>
  <c r="I369" i="12" s="1"/>
  <c r="E120" i="12"/>
  <c r="I120" i="12" s="1"/>
  <c r="E169" i="12"/>
  <c r="I169" i="12" s="1"/>
  <c r="E224" i="12"/>
  <c r="I224" i="12" s="1"/>
  <c r="E263" i="12"/>
  <c r="I263" i="12" s="1"/>
  <c r="E306" i="12"/>
  <c r="I306" i="12" s="1"/>
  <c r="E353" i="12"/>
  <c r="I353" i="12" s="1"/>
  <c r="E16" i="12"/>
  <c r="I16" i="12" s="1"/>
  <c r="E212" i="12"/>
  <c r="I212" i="12" s="1"/>
  <c r="E14" i="12"/>
  <c r="I14" i="12" s="1"/>
  <c r="E322" i="12"/>
  <c r="I322" i="12" s="1"/>
  <c r="E205" i="12"/>
  <c r="I205" i="12" s="1"/>
  <c r="E312" i="12"/>
  <c r="I312" i="12" s="1"/>
  <c r="E230" i="12"/>
  <c r="I230" i="12" s="1"/>
  <c r="E143" i="12"/>
  <c r="I143" i="12" s="1"/>
  <c r="E68" i="12"/>
  <c r="I68" i="12" s="1"/>
  <c r="E336" i="12"/>
  <c r="I336" i="12" s="1"/>
  <c r="E276" i="12"/>
  <c r="I276" i="12" s="1"/>
  <c r="E173" i="12"/>
  <c r="I173" i="12" s="1"/>
  <c r="E114" i="12"/>
  <c r="I114" i="12" s="1"/>
  <c r="E21" i="12"/>
  <c r="I21" i="12" s="1"/>
  <c r="E75" i="12"/>
  <c r="I75" i="12" s="1"/>
  <c r="E294" i="12"/>
  <c r="I294" i="12" s="1"/>
  <c r="E46" i="12"/>
  <c r="I46" i="12" s="1"/>
  <c r="E245" i="12"/>
  <c r="I245" i="12" s="1"/>
  <c r="E327" i="12"/>
  <c r="I327" i="12" s="1"/>
  <c r="E291" i="12"/>
  <c r="I291" i="12" s="1"/>
  <c r="E126" i="12"/>
  <c r="I126" i="12" s="1"/>
  <c r="E88" i="12"/>
  <c r="I88" i="12" s="1"/>
  <c r="E278" i="12"/>
  <c r="I278" i="12" s="1"/>
  <c r="E338" i="12"/>
  <c r="I338" i="12" s="1"/>
  <c r="E133" i="12"/>
  <c r="I133" i="12" s="1"/>
  <c r="E346" i="12"/>
  <c r="I346" i="12" s="1"/>
  <c r="E183" i="12"/>
  <c r="I183" i="12" s="1"/>
  <c r="E124" i="12"/>
  <c r="I124" i="12" s="1"/>
  <c r="E29" i="12"/>
  <c r="I29" i="12" s="1"/>
  <c r="E22" i="12"/>
  <c r="I22" i="12" s="1"/>
  <c r="E177" i="12"/>
  <c r="I177" i="12" s="1"/>
  <c r="E281" i="12"/>
  <c r="I281" i="12" s="1"/>
  <c r="E56" i="12"/>
  <c r="I56" i="12" s="1"/>
  <c r="E15" i="12"/>
  <c r="I15" i="12" s="1"/>
  <c r="E262" i="12"/>
  <c r="I262" i="12" s="1"/>
  <c r="E208" i="12"/>
  <c r="I208" i="12" s="1"/>
  <c r="E98" i="12"/>
  <c r="I98" i="12" s="1"/>
  <c r="E49" i="12"/>
  <c r="I49" i="12" s="1"/>
  <c r="E104" i="12"/>
  <c r="I104" i="12" s="1"/>
  <c r="E218" i="12"/>
  <c r="I218" i="12" s="1"/>
  <c r="E71" i="12"/>
  <c r="I71" i="12" s="1"/>
  <c r="E179" i="12"/>
  <c r="I179" i="12" s="1"/>
  <c r="E298" i="12"/>
  <c r="I298" i="12" s="1"/>
  <c r="E86" i="12"/>
  <c r="I86" i="12" s="1"/>
  <c r="E365" i="12"/>
  <c r="I365" i="12" s="1"/>
  <c r="E275" i="12"/>
  <c r="I275" i="12" s="1"/>
  <c r="E186" i="12"/>
  <c r="I186" i="12" s="1"/>
  <c r="E100" i="12"/>
  <c r="I100" i="12" s="1"/>
  <c r="E51" i="12"/>
  <c r="I51" i="12" s="1"/>
  <c r="E362" i="12"/>
  <c r="I362" i="12" s="1"/>
  <c r="E251" i="12"/>
  <c r="I251" i="12" s="1"/>
  <c r="E198" i="12"/>
  <c r="I198" i="12" s="1"/>
  <c r="E87" i="12"/>
  <c r="I87" i="12" s="1"/>
  <c r="E41" i="12"/>
  <c r="I41" i="12" s="1"/>
  <c r="E240" i="12"/>
  <c r="I240" i="12" s="1"/>
  <c r="E204" i="12"/>
  <c r="I204" i="12" s="1"/>
  <c r="E308" i="12"/>
  <c r="I308" i="12" s="1"/>
  <c r="E223" i="12"/>
  <c r="I223" i="12" s="1"/>
  <c r="E76" i="12"/>
  <c r="I76" i="12" s="1"/>
  <c r="E287" i="12"/>
  <c r="I287" i="12" s="1"/>
  <c r="E59" i="12"/>
  <c r="I59" i="12" s="1"/>
  <c r="E269" i="12"/>
  <c r="I269" i="12" s="1"/>
  <c r="E30" i="12"/>
  <c r="I30" i="12" s="1"/>
  <c r="I371" i="15" l="1"/>
  <c r="I371" i="12"/>
  <c r="B14" i="10" s="1"/>
  <c r="B15" i="10" s="1"/>
  <c r="B16" i="10" s="1"/>
  <c r="B18" i="10" s="1"/>
</calcChain>
</file>

<file path=xl/sharedStrings.xml><?xml version="1.0" encoding="utf-8"?>
<sst xmlns="http://schemas.openxmlformats.org/spreadsheetml/2006/main" count="232" uniqueCount="85">
  <si>
    <t>実施サイト</t>
    <rPh sb="0" eb="2">
      <t>ジッシ</t>
    </rPh>
    <phoneticPr fontId="2"/>
  </si>
  <si>
    <t>事業名</t>
    <rPh sb="0" eb="2">
      <t>ジギョウ</t>
    </rPh>
    <rPh sb="2" eb="3">
      <t>メイ</t>
    </rPh>
    <phoneticPr fontId="2"/>
  </si>
  <si>
    <t>住所</t>
    <rPh sb="0" eb="2">
      <t>ジュウショ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</si>
  <si>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</si>
  <si>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</si>
  <si>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</si>
  <si>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</si>
  <si>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</si>
  <si>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</si>
  <si>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</si>
  <si>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</si>
  <si>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</si>
  <si>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</si>
  <si>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</si>
  <si>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</si>
  <si>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kWh/年</t>
    <rPh sb="4" eb="5">
      <t>ネン</t>
    </rPh>
    <phoneticPr fontId="2"/>
  </si>
  <si>
    <t>月間推定有効発電
電力量（ｋWh/月)</t>
    <rPh sb="0" eb="2">
      <t>ゲッカン</t>
    </rPh>
    <rPh sb="2" eb="4">
      <t>スイテイ</t>
    </rPh>
    <rPh sb="4" eb="6">
      <t>ユウコウ</t>
    </rPh>
    <rPh sb="6" eb="8">
      <t>ハツデン</t>
    </rPh>
    <rPh sb="9" eb="11">
      <t>デンリョク</t>
    </rPh>
    <rPh sb="11" eb="12">
      <t>リョウ</t>
    </rPh>
    <rPh sb="17" eb="18">
      <t>ツキ</t>
    </rPh>
    <phoneticPr fontId="2"/>
  </si>
  <si>
    <t>kg-CO2/kWh</t>
  </si>
  <si>
    <t>ton-CO2/年</t>
    <rPh sb="8" eb="9">
      <t>ネン</t>
    </rPh>
    <phoneticPr fontId="2"/>
  </si>
  <si>
    <t>売電先のCO2排出係数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</si>
  <si>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CO2排出削減量
Q=Re-Pj</t>
    <rPh sb="3" eb="5">
      <t>ハイシュツ</t>
    </rPh>
    <rPh sb="5" eb="7">
      <t>サクゲン</t>
    </rPh>
    <rPh sb="7" eb="8">
      <t>リョウ</t>
    </rPh>
    <phoneticPr fontId="2"/>
  </si>
  <si>
    <t>標高（ｍ）</t>
    <rPh sb="0" eb="2">
      <t>ヒョウコウ</t>
    </rPh>
    <phoneticPr fontId="2"/>
  </si>
  <si>
    <t>河川名</t>
    <rPh sb="0" eb="2">
      <t>カセン</t>
    </rPh>
    <rPh sb="2" eb="3">
      <t>メイ</t>
    </rPh>
    <phoneticPr fontId="2"/>
  </si>
  <si>
    <t>各月の該当河川の平均流量(㎥/ｓ）</t>
    <rPh sb="0" eb="2">
      <t>カクツキ</t>
    </rPh>
    <rPh sb="3" eb="5">
      <t>ガイトウ</t>
    </rPh>
    <rPh sb="5" eb="7">
      <t>カセン</t>
    </rPh>
    <rPh sb="8" eb="10">
      <t>ヘイキン</t>
    </rPh>
    <rPh sb="10" eb="12">
      <t>リュウリョウ</t>
    </rPh>
    <phoneticPr fontId="2"/>
  </si>
  <si>
    <t>（ｍ）</t>
    <phoneticPr fontId="2"/>
  </si>
  <si>
    <t>落差Hｊ(m)</t>
    <rPh sb="0" eb="2">
      <t>ラクサ</t>
    </rPh>
    <phoneticPr fontId="2"/>
  </si>
  <si>
    <t>有効落差H(m)</t>
    <rPh sb="0" eb="2">
      <t>ユウコウ</t>
    </rPh>
    <rPh sb="2" eb="4">
      <t>ラクサ</t>
    </rPh>
    <phoneticPr fontId="2"/>
  </si>
  <si>
    <t>損失水頭Hsm）</t>
    <rPh sb="0" eb="2">
      <t>ソンシツ</t>
    </rPh>
    <rPh sb="2" eb="4">
      <t>スイトウ</t>
    </rPh>
    <phoneticPr fontId="2"/>
  </si>
  <si>
    <t>Hj-Hs</t>
    <phoneticPr fontId="2"/>
  </si>
  <si>
    <t>取水口Hi</t>
    <rPh sb="0" eb="3">
      <t>シュスイコウ</t>
    </rPh>
    <phoneticPr fontId="2"/>
  </si>
  <si>
    <t>水車Ho</t>
    <rPh sb="0" eb="2">
      <t>スイシャ</t>
    </rPh>
    <phoneticPr fontId="2"/>
  </si>
  <si>
    <t>Hi-Ho</t>
    <phoneticPr fontId="2"/>
  </si>
  <si>
    <t>水力発電で利用可能平均水量(水路流量）Q(㎥/ｓ）</t>
    <rPh sb="0" eb="2">
      <t>スイリョク</t>
    </rPh>
    <rPh sb="2" eb="4">
      <t>ハツデン</t>
    </rPh>
    <rPh sb="5" eb="7">
      <t>リヨウ</t>
    </rPh>
    <rPh sb="7" eb="9">
      <t>カノウ</t>
    </rPh>
    <rPh sb="9" eb="11">
      <t>ヘイキン</t>
    </rPh>
    <rPh sb="11" eb="13">
      <t>スイリョウ</t>
    </rPh>
    <rPh sb="14" eb="16">
      <t>スイロ</t>
    </rPh>
    <rPh sb="16" eb="18">
      <t>リュウリョウ</t>
    </rPh>
    <phoneticPr fontId="2"/>
  </si>
  <si>
    <t>水車効率Ew（0～1.0)</t>
    <rPh sb="0" eb="2">
      <t>スイシャ</t>
    </rPh>
    <rPh sb="2" eb="4">
      <t>コウリツ</t>
    </rPh>
    <phoneticPr fontId="2"/>
  </si>
  <si>
    <t>発電機効率Eg(0～1.0)</t>
    <rPh sb="0" eb="3">
      <t>ハツデンキ</t>
    </rPh>
    <rPh sb="3" eb="5">
      <t>コウリツ</t>
    </rPh>
    <phoneticPr fontId="2"/>
  </si>
  <si>
    <t>稼働日における平均売電可能電力量（ｋWh/日)</t>
    <rPh sb="0" eb="3">
      <t>カドウビ</t>
    </rPh>
    <rPh sb="7" eb="9">
      <t>ヘイキン</t>
    </rPh>
    <rPh sb="9" eb="11">
      <t>バイデン</t>
    </rPh>
    <rPh sb="11" eb="13">
      <t>カノウ</t>
    </rPh>
    <rPh sb="13" eb="15">
      <t>デンリョク</t>
    </rPh>
    <rPh sb="15" eb="16">
      <t>リョウ</t>
    </rPh>
    <rPh sb="21" eb="22">
      <t>ヒ</t>
    </rPh>
    <phoneticPr fontId="2"/>
  </si>
  <si>
    <t>年間推定総発電(売電）量</t>
    <rPh sb="0" eb="2">
      <t>ネンカン</t>
    </rPh>
    <rPh sb="2" eb="4">
      <t>スイテイ</t>
    </rPh>
    <rPh sb="4" eb="5">
      <t>ソウ</t>
    </rPh>
    <rPh sb="5" eb="7">
      <t>ハツデン</t>
    </rPh>
    <rPh sb="8" eb="10">
      <t>バイデン</t>
    </rPh>
    <rPh sb="11" eb="12">
      <t>リョウ</t>
    </rPh>
    <phoneticPr fontId="2"/>
  </si>
  <si>
    <t>年間売電量</t>
    <rPh sb="0" eb="2">
      <t>ネンカン</t>
    </rPh>
    <rPh sb="2" eb="4">
      <t>バイデン</t>
    </rPh>
    <rPh sb="4" eb="5">
      <t>リョウ</t>
    </rPh>
    <phoneticPr fontId="2"/>
  </si>
  <si>
    <t>水力Pw(kW)=9.8*Q*H</t>
    <rPh sb="0" eb="2">
      <t>スイリョク</t>
    </rPh>
    <phoneticPr fontId="2"/>
  </si>
  <si>
    <t>年間平均降水量(mm/年）</t>
    <rPh sb="0" eb="2">
      <t>ネンカン</t>
    </rPh>
    <rPh sb="2" eb="4">
      <t>ヘイキン</t>
    </rPh>
    <rPh sb="4" eb="7">
      <t>コウスイリョウ</t>
    </rPh>
    <rPh sb="11" eb="12">
      <t>ネン</t>
    </rPh>
    <phoneticPr fontId="2"/>
  </si>
  <si>
    <t>稼働実有効日数（停止日を除く）</t>
    <rPh sb="0" eb="2">
      <t>カドウ</t>
    </rPh>
    <rPh sb="2" eb="3">
      <t>ジツ</t>
    </rPh>
    <rPh sb="3" eb="5">
      <t>ユウコウ</t>
    </rPh>
    <rPh sb="5" eb="7">
      <t>ニッスウ</t>
    </rPh>
    <rPh sb="8" eb="10">
      <t>テイシ</t>
    </rPh>
    <rPh sb="10" eb="11">
      <t>ビ</t>
    </rPh>
    <rPh sb="12" eb="13">
      <t>ノゾ</t>
    </rPh>
    <phoneticPr fontId="2"/>
  </si>
  <si>
    <t>平均1日自家消費電力量（ｋWh/日)</t>
    <rPh sb="0" eb="2">
      <t>ヘイキン</t>
    </rPh>
    <rPh sb="3" eb="4">
      <t>ヒ</t>
    </rPh>
    <rPh sb="4" eb="6">
      <t>ジカ</t>
    </rPh>
    <rPh sb="6" eb="8">
      <t>ショウヒ</t>
    </rPh>
    <rPh sb="8" eb="10">
      <t>デンリョク</t>
    </rPh>
    <rPh sb="10" eb="11">
      <t>リョウ</t>
    </rPh>
    <rPh sb="16" eb="17">
      <t>ヒ</t>
    </rPh>
    <phoneticPr fontId="2"/>
  </si>
  <si>
    <t>排出係数の根拠記載</t>
    <phoneticPr fontId="2"/>
  </si>
  <si>
    <t>リファレンスCO2排出量Re</t>
    <rPh sb="9" eb="11">
      <t>ハイシュツ</t>
    </rPh>
    <rPh sb="11" eb="12">
      <t>リョウ</t>
    </rPh>
    <phoneticPr fontId="2"/>
  </si>
  <si>
    <t>プロジェクトCO2排出量Pj</t>
    <rPh sb="9" eb="11">
      <t>ハイシュツ</t>
    </rPh>
    <rPh sb="11" eb="12">
      <t>リョウ</t>
    </rPh>
    <phoneticPr fontId="2"/>
  </si>
  <si>
    <t>各月の平均降水量(実施サイト流域の値：mm/月）</t>
    <rPh sb="0" eb="2">
      <t>カクツキ</t>
    </rPh>
    <rPh sb="3" eb="5">
      <t>ヘイキン</t>
    </rPh>
    <rPh sb="5" eb="8">
      <t>コウスイリョウ</t>
    </rPh>
    <rPh sb="9" eb="11">
      <t>ジッシ</t>
    </rPh>
    <rPh sb="14" eb="16">
      <t>リュウイキ</t>
    </rPh>
    <rPh sb="17" eb="18">
      <t>アタイ</t>
    </rPh>
    <rPh sb="22" eb="23">
      <t>ツキ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</si>
  <si>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</si>
  <si>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</si>
  <si>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※定期点検考慮</t>
    <rPh sb="1" eb="3">
      <t>テイキ</t>
    </rPh>
    <rPh sb="3" eb="5">
      <t>テンケン</t>
    </rPh>
    <rPh sb="5" eb="7">
      <t>コウリョ</t>
    </rPh>
    <phoneticPr fontId="2"/>
  </si>
  <si>
    <t>記入</t>
    <rPh sb="0" eb="2">
      <t>キニュウ</t>
    </rPh>
    <phoneticPr fontId="2"/>
  </si>
  <si>
    <t>自動計算</t>
    <rPh sb="0" eb="2">
      <t>ジドウ</t>
    </rPh>
    <rPh sb="2" eb="4">
      <t>ケイサン</t>
    </rPh>
    <phoneticPr fontId="2"/>
  </si>
  <si>
    <t>導水路での利用可能流量（元の河川維持水量など考慮）</t>
    <rPh sb="0" eb="1">
      <t>ドウ</t>
    </rPh>
    <rPh sb="1" eb="3">
      <t>スイロ</t>
    </rPh>
    <rPh sb="5" eb="7">
      <t>リヨウ</t>
    </rPh>
    <rPh sb="7" eb="9">
      <t>カノウ</t>
    </rPh>
    <rPh sb="9" eb="11">
      <t>リュウリョウ</t>
    </rPh>
    <rPh sb="12" eb="13">
      <t>モト</t>
    </rPh>
    <rPh sb="14" eb="16">
      <t>カセン</t>
    </rPh>
    <rPh sb="16" eb="18">
      <t>イジ</t>
    </rPh>
    <rPh sb="18" eb="20">
      <t>スイリョウ</t>
    </rPh>
    <rPh sb="22" eb="24">
      <t>コウリョ</t>
    </rPh>
    <phoneticPr fontId="2"/>
  </si>
  <si>
    <t>実測、気象データなどの出展</t>
    <rPh sb="0" eb="2">
      <t>ジッソク</t>
    </rPh>
    <rPh sb="3" eb="5">
      <t>キショウ</t>
    </rPh>
    <rPh sb="11" eb="13">
      <t>シュッテン</t>
    </rPh>
    <phoneticPr fontId="2"/>
  </si>
  <si>
    <t>降水量の根拠記載</t>
    <rPh sb="0" eb="3">
      <t>コウスイリョウ</t>
    </rPh>
    <rPh sb="4" eb="6">
      <t>コンキョ</t>
    </rPh>
    <rPh sb="6" eb="8">
      <t>キサイ</t>
    </rPh>
    <phoneticPr fontId="2"/>
  </si>
  <si>
    <t>上記流量の根拠記載</t>
    <rPh sb="0" eb="2">
      <t>ジョウキ</t>
    </rPh>
    <rPh sb="2" eb="4">
      <t>リュウリョウ</t>
    </rPh>
    <rPh sb="5" eb="7">
      <t>コンキョ</t>
    </rPh>
    <rPh sb="7" eb="9">
      <t>キサイ</t>
    </rPh>
    <phoneticPr fontId="2"/>
  </si>
  <si>
    <t>実測あるいは降水量と流域面積から計算など</t>
    <rPh sb="0" eb="2">
      <t>ジッソク</t>
    </rPh>
    <rPh sb="6" eb="9">
      <t>コウスイリョウ</t>
    </rPh>
    <rPh sb="10" eb="12">
      <t>リュウイキ</t>
    </rPh>
    <rPh sb="12" eb="14">
      <t>メンセキ</t>
    </rPh>
    <rPh sb="16" eb="18">
      <t>ケイサン</t>
    </rPh>
    <phoneticPr fontId="2"/>
  </si>
  <si>
    <t>日</t>
    <rPh sb="0" eb="1">
      <t>ヒ</t>
    </rPh>
    <phoneticPr fontId="2"/>
  </si>
  <si>
    <t>変圧器等の損失係数
Ts（0～1.0)無ければ1.0</t>
    <rPh sb="0" eb="3">
      <t>ヘンアツキ</t>
    </rPh>
    <rPh sb="3" eb="4">
      <t>ナド</t>
    </rPh>
    <rPh sb="5" eb="7">
      <t>ソンシツ</t>
    </rPh>
    <rPh sb="7" eb="9">
      <t>ケイスウ</t>
    </rPh>
    <rPh sb="19" eb="20">
      <t>ナ</t>
    </rPh>
    <phoneticPr fontId="2"/>
  </si>
  <si>
    <t>1日推定発電電力量（ｋWh/日）＝Pw*Ew*Eg*Ts*24</t>
    <rPh sb="1" eb="2">
      <t>ニチ</t>
    </rPh>
    <rPh sb="2" eb="4">
      <t>スイテイ</t>
    </rPh>
    <rPh sb="4" eb="6">
      <t>ハツデン</t>
    </rPh>
    <rPh sb="6" eb="8">
      <t>デンリョク</t>
    </rPh>
    <rPh sb="8" eb="9">
      <t>リョウ</t>
    </rPh>
    <rPh sb="14" eb="15">
      <t>ヒ</t>
    </rPh>
    <phoneticPr fontId="2"/>
  </si>
  <si>
    <t>河川流量
(㎥/ｓ）</t>
    <rPh sb="0" eb="2">
      <t>カセン</t>
    </rPh>
    <rPh sb="2" eb="4">
      <t>リュウリョウ</t>
    </rPh>
    <phoneticPr fontId="2"/>
  </si>
  <si>
    <t>発電利用水量
Q(㎥/ｓ）</t>
    <rPh sb="0" eb="2">
      <t>ハツデン</t>
    </rPh>
    <rPh sb="2" eb="4">
      <t>リヨウ</t>
    </rPh>
    <rPh sb="4" eb="6">
      <t>スイリョウ</t>
    </rPh>
    <phoneticPr fontId="2"/>
  </si>
  <si>
    <t>水車効率
Ew（0～1.0)</t>
    <rPh sb="0" eb="2">
      <t>スイシャ</t>
    </rPh>
    <rPh sb="2" eb="4">
      <t>コウリツ</t>
    </rPh>
    <phoneticPr fontId="2"/>
  </si>
  <si>
    <t>発電機効率
Eg(0～1.0)</t>
    <rPh sb="0" eb="3">
      <t>ハツデンキ</t>
    </rPh>
    <rPh sb="3" eb="5">
      <t>コウリツ</t>
    </rPh>
    <phoneticPr fontId="2"/>
  </si>
  <si>
    <t>年間発電電力量の算定</t>
    <rPh sb="0" eb="2">
      <t>ネンカン</t>
    </rPh>
    <rPh sb="2" eb="4">
      <t>ハツデン</t>
    </rPh>
    <rPh sb="4" eb="6">
      <t>デンリョク</t>
    </rPh>
    <rPh sb="6" eb="7">
      <t>リョウ</t>
    </rPh>
    <rPh sb="8" eb="10">
      <t>サンテイ</t>
    </rPh>
    <phoneticPr fontId="2"/>
  </si>
  <si>
    <t>水力Pw(kW)
=9.8*Q*H</t>
    <phoneticPr fontId="2"/>
  </si>
  <si>
    <t>リファレンスCO2排出量
Re</t>
    <rPh sb="9" eb="11">
      <t>ハイシュツ</t>
    </rPh>
    <rPh sb="11" eb="12">
      <t>リョウ</t>
    </rPh>
    <phoneticPr fontId="2"/>
  </si>
  <si>
    <t>プロジェクトCO2排出量
Pj</t>
    <rPh sb="9" eb="11">
      <t>ハイシュツ</t>
    </rPh>
    <rPh sb="11" eb="12">
      <t>リョウ</t>
    </rPh>
    <phoneticPr fontId="2"/>
  </si>
  <si>
    <t>河川流量
（流況データ）の根拠</t>
    <rPh sb="0" eb="2">
      <t>カセン</t>
    </rPh>
    <rPh sb="2" eb="4">
      <t>リュウリョウ</t>
    </rPh>
    <rPh sb="6" eb="7">
      <t>ナガ</t>
    </rPh>
    <rPh sb="7" eb="8">
      <t>キョウ</t>
    </rPh>
    <rPh sb="13" eb="15">
      <t>コンキョ</t>
    </rPh>
    <phoneticPr fontId="2"/>
  </si>
  <si>
    <t>AGCD</t>
    <phoneticPr fontId="2"/>
  </si>
  <si>
    <t>変圧器等損失係数
Ts（0～1.0)
無ければ1.0</t>
    <rPh sb="0" eb="3">
      <t>ヘンアツキ</t>
    </rPh>
    <rPh sb="3" eb="4">
      <t>ナド</t>
    </rPh>
    <rPh sb="4" eb="6">
      <t>ソンシツ</t>
    </rPh>
    <rPh sb="6" eb="8">
      <t>ケイスウ</t>
    </rPh>
    <rPh sb="19" eb="20">
      <t>ナ</t>
    </rPh>
    <phoneticPr fontId="2"/>
  </si>
  <si>
    <t>1日発電電力量
（ｋWh/日）
Pw*Ew*Eg*Ts*24</t>
    <rPh sb="1" eb="2">
      <t>ニチ</t>
    </rPh>
    <rPh sb="2" eb="4">
      <t>ハツデン</t>
    </rPh>
    <rPh sb="4" eb="6">
      <t>デンリョク</t>
    </rPh>
    <rPh sb="6" eb="7">
      <t>リョウ</t>
    </rPh>
    <rPh sb="13" eb="14">
      <t>ヒ</t>
    </rPh>
    <phoneticPr fontId="2"/>
  </si>
  <si>
    <t>流量比
設計最大流量
に対する割合</t>
    <rPh sb="0" eb="2">
      <t>リュウリョウ</t>
    </rPh>
    <rPh sb="2" eb="3">
      <t>ヒ</t>
    </rPh>
    <rPh sb="4" eb="6">
      <t>セッケイ</t>
    </rPh>
    <rPh sb="6" eb="8">
      <t>サイダイ</t>
    </rPh>
    <rPh sb="8" eb="10">
      <t>リュウリョウ</t>
    </rPh>
    <rPh sb="12" eb="13">
      <t>タイ</t>
    </rPh>
    <rPh sb="15" eb="17">
      <t>ワリアイ</t>
    </rPh>
    <phoneticPr fontId="2"/>
  </si>
  <si>
    <t>設計最大流量</t>
    <rPh sb="0" eb="2">
      <t>セッケイ</t>
    </rPh>
    <rPh sb="2" eb="4">
      <t>サイダイ</t>
    </rPh>
    <rPh sb="4" eb="6">
      <t>リュウリョウ</t>
    </rPh>
    <phoneticPr fontId="2"/>
  </si>
  <si>
    <t>設計最大流量(㎥/ｓ）＝</t>
    <rPh sb="0" eb="2">
      <t>セッケイ</t>
    </rPh>
    <rPh sb="2" eb="4">
      <t>サイダイ</t>
    </rPh>
    <rPh sb="4" eb="6">
      <t>リュウリョウ</t>
    </rPh>
    <phoneticPr fontId="2"/>
  </si>
  <si>
    <t>有効落差H(m)=</t>
    <rPh sb="0" eb="2">
      <t>ユウコウ</t>
    </rPh>
    <rPh sb="2" eb="4">
      <t>ラクサ</t>
    </rPh>
    <phoneticPr fontId="2"/>
  </si>
  <si>
    <t>最低発電水量</t>
    <rPh sb="0" eb="2">
      <t>サイテイ</t>
    </rPh>
    <rPh sb="2" eb="4">
      <t>ハツデン</t>
    </rPh>
    <rPh sb="4" eb="6">
      <t>スイリョウ</t>
    </rPh>
    <phoneticPr fontId="2"/>
  </si>
  <si>
    <t>年間推定総発電量　kWh/年</t>
    <rPh sb="0" eb="2">
      <t>ネンカン</t>
    </rPh>
    <rPh sb="2" eb="4">
      <t>スイテイ</t>
    </rPh>
    <rPh sb="4" eb="5">
      <t>ソウ</t>
    </rPh>
    <rPh sb="5" eb="7">
      <t>ハツデン</t>
    </rPh>
    <rPh sb="7" eb="8">
      <t>リョウ</t>
    </rPh>
    <rPh sb="13" eb="14">
      <t>ネン</t>
    </rPh>
    <phoneticPr fontId="2"/>
  </si>
  <si>
    <t>年間推定総発電量</t>
    <rPh sb="0" eb="2">
      <t>ネンカン</t>
    </rPh>
    <rPh sb="2" eb="4">
      <t>スイテイ</t>
    </rPh>
    <rPh sb="4" eb="5">
      <t>ソウ</t>
    </rPh>
    <rPh sb="5" eb="7">
      <t>ハツデン</t>
    </rPh>
    <rPh sb="7" eb="8">
      <t>リョウ</t>
    </rPh>
    <phoneticPr fontId="2"/>
  </si>
  <si>
    <t>予定取水口付近での2013年～2016年の実測データによる</t>
    <rPh sb="0" eb="2">
      <t>ヨテイ</t>
    </rPh>
    <rPh sb="2" eb="4">
      <t>シュスイ</t>
    </rPh>
    <rPh sb="4" eb="5">
      <t>クチ</t>
    </rPh>
    <rPh sb="5" eb="7">
      <t>フキン</t>
    </rPh>
    <rPh sb="13" eb="14">
      <t>ネン</t>
    </rPh>
    <rPh sb="19" eb="20">
      <t>ネン</t>
    </rPh>
    <rPh sb="21" eb="23">
      <t>ジッソク</t>
    </rPh>
    <phoneticPr fontId="2"/>
  </si>
  <si>
    <t>平均1日自家消費電力量</t>
    <phoneticPr fontId="2"/>
  </si>
  <si>
    <t>（ｋWh/日)</t>
  </si>
  <si>
    <t>年間推定売電量</t>
    <rPh sb="0" eb="2">
      <t>ネンカン</t>
    </rPh>
    <rPh sb="2" eb="4">
      <t>スイテイ</t>
    </rPh>
    <rPh sb="4" eb="6">
      <t>バイデン</t>
    </rPh>
    <rPh sb="6" eb="7">
      <t>リョウ</t>
    </rPh>
    <phoneticPr fontId="2"/>
  </si>
  <si>
    <t>※流量に基づく（水車・発電機）効率の特性カーブのデータは必ず添付のこと</t>
    <rPh sb="1" eb="3">
      <t>リュウリョウ</t>
    </rPh>
    <rPh sb="4" eb="5">
      <t>モト</t>
    </rPh>
    <rPh sb="8" eb="10">
      <t>スイシャ</t>
    </rPh>
    <rPh sb="11" eb="13">
      <t>ハツデン</t>
    </rPh>
    <rPh sb="13" eb="14">
      <t>キ</t>
    </rPh>
    <rPh sb="15" eb="17">
      <t>コウリツ</t>
    </rPh>
    <rPh sb="18" eb="20">
      <t>トクセイ</t>
    </rPh>
    <rPh sb="28" eb="29">
      <t>カナラ</t>
    </rPh>
    <rPh sb="30" eb="32">
      <t>テンプ</t>
    </rPh>
    <phoneticPr fontId="2"/>
  </si>
  <si>
    <t>※流況データに基づく発電量算定計算シートは既存のものがあれば添付してください。次のSheetの様式を必ずしも使用しなくても可です。</t>
    <rPh sb="1" eb="3">
      <t>ナガレキョウ</t>
    </rPh>
    <rPh sb="7" eb="8">
      <t>モト</t>
    </rPh>
    <rPh sb="10" eb="12">
      <t>ハツデン</t>
    </rPh>
    <rPh sb="12" eb="13">
      <t>リョウ</t>
    </rPh>
    <rPh sb="13" eb="15">
      <t>サンテイ</t>
    </rPh>
    <rPh sb="15" eb="17">
      <t>ケイサン</t>
    </rPh>
    <rPh sb="21" eb="23">
      <t>キソン</t>
    </rPh>
    <rPh sb="30" eb="32">
      <t>テンプ</t>
    </rPh>
    <rPh sb="39" eb="40">
      <t>ツギ</t>
    </rPh>
    <rPh sb="47" eb="49">
      <t>ヨウシキ</t>
    </rPh>
    <rPh sb="50" eb="51">
      <t>カナラ</t>
    </rPh>
    <rPh sb="54" eb="56">
      <t>シヨウ</t>
    </rPh>
    <rPh sb="61" eb="62">
      <t>カ</t>
    </rPh>
    <phoneticPr fontId="2"/>
  </si>
  <si>
    <t>H30年度JCM設備補助公募要領</t>
    <rPh sb="3" eb="5">
      <t>ネンド</t>
    </rPh>
    <rPh sb="8" eb="10">
      <t>セツビ</t>
    </rPh>
    <rPh sb="10" eb="12">
      <t>ホジョ</t>
    </rPh>
    <rPh sb="12" eb="14">
      <t>コウボ</t>
    </rPh>
    <rPh sb="14" eb="16">
      <t>ヨウリョウ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</si>
</sst>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0" formatCode="0.00_ "/>
    <numFmt numFmtId="181" formatCode="0.0_ "/>
    <numFmt numFmtId="182" formatCode="0_ "/>
    <numFmt numFmtId="191" formatCode="#,##0_ "/>
    <numFmt numFmtId="192" formatCode="#,##0_);[Red]\(#,##0\)"/>
    <numFmt numFmtId="193" formatCode="0.000_);[Red]\(0.000\)"/>
    <numFmt numFmtId="194" formatCode="0.00_);[Red]\(0.0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180" fontId="3" fillId="2" borderId="1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81" fontId="3" fillId="2" borderId="1" xfId="0" applyNumberFormat="1" applyFont="1" applyFill="1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>
      <alignment vertical="center"/>
    </xf>
    <xf numFmtId="191" fontId="3" fillId="3" borderId="1" xfId="0" applyNumberFormat="1" applyFont="1" applyFill="1" applyBorder="1" applyAlignment="1">
      <alignment vertical="center"/>
    </xf>
    <xf numFmtId="191" fontId="3" fillId="3" borderId="1" xfId="0" applyNumberFormat="1" applyFont="1" applyFill="1" applyBorder="1">
      <alignment vertical="center"/>
    </xf>
    <xf numFmtId="192" fontId="3" fillId="3" borderId="1" xfId="0" applyNumberFormat="1" applyFont="1" applyFill="1" applyBorder="1">
      <alignment vertical="center"/>
    </xf>
    <xf numFmtId="192" fontId="3" fillId="0" borderId="1" xfId="0" applyNumberFormat="1" applyFont="1" applyFill="1" applyBorder="1">
      <alignment vertical="center"/>
    </xf>
    <xf numFmtId="192" fontId="3" fillId="0" borderId="0" xfId="0" applyNumberFormat="1" applyFont="1">
      <alignment vertical="center"/>
    </xf>
    <xf numFmtId="181" fontId="3" fillId="0" borderId="4" xfId="0" applyNumberFormat="1" applyFont="1" applyFill="1" applyBorder="1">
      <alignment vertical="center"/>
    </xf>
    <xf numFmtId="181" fontId="3" fillId="0" borderId="5" xfId="0" applyNumberFormat="1" applyFont="1" applyFill="1" applyBorder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181" fontId="3" fillId="3" borderId="1" xfId="0" applyNumberFormat="1" applyFont="1" applyFill="1" applyBorder="1" applyAlignment="1">
      <alignment horizontal="right" vertical="center"/>
    </xf>
    <xf numFmtId="181" fontId="3" fillId="3" borderId="1" xfId="0" applyNumberFormat="1" applyFont="1" applyFill="1" applyBorder="1">
      <alignment vertical="center"/>
    </xf>
    <xf numFmtId="0" fontId="3" fillId="3" borderId="0" xfId="0" applyFont="1" applyFill="1">
      <alignment vertical="center"/>
    </xf>
    <xf numFmtId="0" fontId="7" fillId="0" borderId="0" xfId="0" applyFont="1">
      <alignment vertical="center"/>
    </xf>
    <xf numFmtId="181" fontId="3" fillId="0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0" borderId="1" xfId="0" applyFont="1" applyFill="1" applyBorder="1" applyAlignment="1">
      <alignment vertical="center" wrapText="1"/>
    </xf>
    <xf numFmtId="191" fontId="0" fillId="3" borderId="1" xfId="0" applyNumberFormat="1" applyFont="1" applyFill="1" applyBorder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181" fontId="4" fillId="3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vertical="center" shrinkToFit="1"/>
    </xf>
    <xf numFmtId="181" fontId="4" fillId="2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81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>
      <alignment vertical="center"/>
    </xf>
    <xf numFmtId="191" fontId="4" fillId="3" borderId="1" xfId="0" applyNumberFormat="1" applyFont="1" applyFill="1" applyBorder="1">
      <alignment vertical="center"/>
    </xf>
    <xf numFmtId="192" fontId="4" fillId="3" borderId="1" xfId="0" applyNumberFormat="1" applyFont="1" applyFill="1" applyBorder="1">
      <alignment vertical="center"/>
    </xf>
    <xf numFmtId="192" fontId="4" fillId="0" borderId="1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93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93" fontId="0" fillId="2" borderId="1" xfId="0" applyNumberFormat="1" applyFont="1" applyFill="1" applyBorder="1">
      <alignment vertical="center"/>
    </xf>
    <xf numFmtId="182" fontId="0" fillId="3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94" fontId="0" fillId="2" borderId="1" xfId="0" applyNumberFormat="1" applyFont="1" applyFill="1" applyBorder="1">
      <alignment vertical="center"/>
    </xf>
    <xf numFmtId="194" fontId="0" fillId="3" borderId="1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3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193" fontId="0" fillId="3" borderId="1" xfId="0" applyNumberFormat="1" applyFont="1" applyFill="1" applyBorder="1">
      <alignment vertical="center"/>
    </xf>
    <xf numFmtId="0" fontId="4" fillId="0" borderId="1" xfId="0" applyFont="1" applyBorder="1">
      <alignment vertical="center"/>
    </xf>
    <xf numFmtId="181" fontId="4" fillId="2" borderId="1" xfId="0" applyNumberFormat="1" applyFont="1" applyFill="1" applyBorder="1">
      <alignment vertical="center"/>
    </xf>
    <xf numFmtId="181" fontId="4" fillId="0" borderId="0" xfId="0" applyNumberFormat="1" applyFont="1" applyFill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181" fontId="3" fillId="2" borderId="4" xfId="0" applyNumberFormat="1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2" borderId="4" xfId="1" applyFont="1" applyFill="1" applyBorder="1" applyAlignment="1">
      <alignment vertical="center" shrinkToFit="1"/>
    </xf>
    <xf numFmtId="0" fontId="3" fillId="0" borderId="5" xfId="1" applyFont="1" applyBorder="1" applyAlignment="1">
      <alignment vertical="center" shrinkToFit="1"/>
    </xf>
    <xf numFmtId="0" fontId="3" fillId="0" borderId="6" xfId="1" applyFont="1" applyBorder="1" applyAlignment="1">
      <alignment vertical="center" shrinkToFit="1"/>
    </xf>
    <xf numFmtId="0" fontId="3" fillId="2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4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2" borderId="4" xfId="1" applyFont="1" applyFill="1" applyBorder="1" applyAlignment="1">
      <alignment vertical="center" shrinkToFit="1"/>
    </xf>
    <xf numFmtId="0" fontId="4" fillId="0" borderId="5" xfId="1" applyFont="1" applyBorder="1" applyAlignment="1">
      <alignment vertical="center" shrinkToFit="1"/>
    </xf>
    <xf numFmtId="0" fontId="4" fillId="0" borderId="6" xfId="1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81" fontId="4" fillId="2" borderId="4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view="pageLayout" zoomScaleNormal="100" workbookViewId="0">
      <selection activeCell="F35" sqref="F35"/>
    </sheetView>
  </sheetViews>
  <sheetFormatPr defaultRowHeight="13.5" x14ac:dyDescent="0.15"/>
  <cols>
    <col min="1" max="1" width="26.5" customWidth="1"/>
    <col min="2" max="13" width="10.375" customWidth="1"/>
  </cols>
  <sheetData>
    <row r="1" spans="1:14" x14ac:dyDescent="0.15">
      <c r="A1" s="2" t="s">
        <v>1</v>
      </c>
      <c r="B1" s="105"/>
      <c r="C1" s="105"/>
      <c r="D1" s="105"/>
      <c r="E1" s="105"/>
      <c r="F1" s="105"/>
      <c r="G1" s="105"/>
      <c r="H1" s="105"/>
      <c r="I1" s="105"/>
      <c r="J1" s="1"/>
      <c r="K1" s="26" t="s">
        <v>49</v>
      </c>
      <c r="L1" s="1"/>
      <c r="M1" s="1"/>
    </row>
    <row r="2" spans="1:14" x14ac:dyDescent="0.15">
      <c r="A2" s="92" t="s">
        <v>0</v>
      </c>
      <c r="B2" s="2" t="s">
        <v>2</v>
      </c>
      <c r="C2" s="106"/>
      <c r="D2" s="107"/>
      <c r="E2" s="107"/>
      <c r="F2" s="107"/>
      <c r="G2" s="107"/>
      <c r="H2" s="107"/>
      <c r="I2" s="108"/>
      <c r="J2" s="1"/>
      <c r="K2" s="1"/>
      <c r="L2" s="1"/>
      <c r="M2" s="1"/>
    </row>
    <row r="3" spans="1:14" x14ac:dyDescent="0.15">
      <c r="A3" s="103"/>
      <c r="B3" s="2" t="s">
        <v>22</v>
      </c>
      <c r="C3" s="109"/>
      <c r="D3" s="95"/>
      <c r="E3" s="95"/>
      <c r="F3" s="110"/>
      <c r="G3" s="110"/>
      <c r="H3" s="110"/>
      <c r="I3" s="111"/>
      <c r="J3" s="1"/>
      <c r="K3" s="29" t="s">
        <v>50</v>
      </c>
      <c r="L3" s="1"/>
      <c r="M3" s="1"/>
    </row>
    <row r="4" spans="1:14" x14ac:dyDescent="0.15">
      <c r="A4" s="104"/>
      <c r="B4" s="24" t="s">
        <v>46</v>
      </c>
      <c r="C4" s="97">
        <v>6.1234000000000002</v>
      </c>
      <c r="D4" s="98"/>
      <c r="E4" s="99"/>
      <c r="F4" s="25" t="s">
        <v>47</v>
      </c>
      <c r="G4" s="97">
        <v>106.57680000000001</v>
      </c>
      <c r="H4" s="98"/>
      <c r="I4" s="99"/>
      <c r="J4" s="1"/>
      <c r="K4" s="1"/>
      <c r="L4" s="1"/>
      <c r="M4" s="1"/>
    </row>
    <row r="5" spans="1:14" x14ac:dyDescent="0.15">
      <c r="A5" s="92" t="s">
        <v>21</v>
      </c>
      <c r="B5" s="2" t="s">
        <v>29</v>
      </c>
      <c r="C5" s="4">
        <v>300</v>
      </c>
      <c r="D5" s="94"/>
      <c r="E5" s="95"/>
      <c r="F5" s="95"/>
      <c r="G5" s="95"/>
      <c r="H5" s="95"/>
      <c r="I5" s="96"/>
      <c r="J5" s="1"/>
      <c r="K5" s="1"/>
      <c r="L5" s="1"/>
      <c r="M5" s="1"/>
    </row>
    <row r="6" spans="1:14" x14ac:dyDescent="0.15">
      <c r="A6" s="93"/>
      <c r="B6" s="2" t="s">
        <v>30</v>
      </c>
      <c r="C6" s="4">
        <v>200</v>
      </c>
      <c r="D6" s="94"/>
      <c r="E6" s="95"/>
      <c r="F6" s="95"/>
      <c r="G6" s="95"/>
      <c r="H6" s="95"/>
      <c r="I6" s="96"/>
      <c r="J6" s="1"/>
      <c r="K6" s="1"/>
      <c r="L6" s="1"/>
      <c r="M6" s="1"/>
    </row>
    <row r="7" spans="1:14" x14ac:dyDescent="0.15">
      <c r="A7" s="11" t="s">
        <v>25</v>
      </c>
      <c r="B7" s="27">
        <f>C5-C6</f>
        <v>100</v>
      </c>
      <c r="C7" s="8" t="s">
        <v>31</v>
      </c>
      <c r="D7" s="13"/>
      <c r="E7" s="13"/>
      <c r="F7" s="13"/>
      <c r="G7" s="13"/>
      <c r="H7" s="13"/>
      <c r="I7" s="13"/>
      <c r="J7" s="1"/>
      <c r="K7" s="1"/>
      <c r="L7" s="1"/>
      <c r="M7" s="1"/>
    </row>
    <row r="8" spans="1:14" x14ac:dyDescent="0.15">
      <c r="A8" s="11" t="s">
        <v>27</v>
      </c>
      <c r="B8" s="15">
        <v>5</v>
      </c>
      <c r="C8" s="8" t="s">
        <v>24</v>
      </c>
      <c r="D8" s="13"/>
      <c r="E8" s="13"/>
      <c r="F8" s="13"/>
      <c r="G8" s="13"/>
      <c r="H8" s="13"/>
      <c r="I8" s="13"/>
      <c r="J8" s="1"/>
      <c r="K8" s="1"/>
      <c r="L8" s="1"/>
      <c r="M8" s="1"/>
    </row>
    <row r="9" spans="1:14" x14ac:dyDescent="0.15">
      <c r="A9" s="2" t="s">
        <v>26</v>
      </c>
      <c r="B9" s="27">
        <f>B7-B8</f>
        <v>95</v>
      </c>
      <c r="C9" s="1" t="s">
        <v>28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x14ac:dyDescent="0.15">
      <c r="A10" s="1"/>
      <c r="B10" s="14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4" ht="26.45" customHeight="1" x14ac:dyDescent="0.15">
      <c r="A11" s="3" t="s">
        <v>45</v>
      </c>
      <c r="B11" s="12">
        <v>10</v>
      </c>
      <c r="C11" s="12">
        <v>20</v>
      </c>
      <c r="D11" s="12">
        <v>30</v>
      </c>
      <c r="E11" s="12">
        <v>120</v>
      </c>
      <c r="F11" s="12">
        <v>180</v>
      </c>
      <c r="G11" s="12">
        <v>200</v>
      </c>
      <c r="H11" s="12">
        <v>20</v>
      </c>
      <c r="I11" s="12">
        <v>20</v>
      </c>
      <c r="J11" s="12">
        <v>30</v>
      </c>
      <c r="K11" s="12">
        <v>220</v>
      </c>
      <c r="L11" s="12">
        <v>180</v>
      </c>
      <c r="M11" s="12">
        <v>10</v>
      </c>
    </row>
    <row r="12" spans="1:14" ht="23.45" customHeight="1" x14ac:dyDescent="0.15">
      <c r="A12" s="3" t="s">
        <v>39</v>
      </c>
      <c r="B12" s="28">
        <f>SUM(B11:M11)</f>
        <v>1040</v>
      </c>
      <c r="C12" s="22"/>
      <c r="D12" s="23"/>
      <c r="E12" s="31"/>
      <c r="F12" s="32"/>
      <c r="G12" s="32"/>
      <c r="H12" s="32"/>
      <c r="I12" s="32"/>
      <c r="J12" s="32"/>
      <c r="K12" s="32"/>
      <c r="L12" s="32"/>
      <c r="M12" s="33"/>
      <c r="N12" s="30"/>
    </row>
    <row r="13" spans="1:14" ht="23.45" customHeight="1" x14ac:dyDescent="0.15">
      <c r="A13" s="23" t="s">
        <v>53</v>
      </c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  <c r="N13" s="30" t="s">
        <v>52</v>
      </c>
    </row>
    <row r="14" spans="1:14" x14ac:dyDescent="0.15">
      <c r="A14" s="3" t="s">
        <v>23</v>
      </c>
      <c r="B14" s="10">
        <v>3</v>
      </c>
      <c r="C14" s="10">
        <v>5</v>
      </c>
      <c r="D14" s="10">
        <v>7</v>
      </c>
      <c r="E14" s="10">
        <v>26</v>
      </c>
      <c r="F14" s="10">
        <v>40</v>
      </c>
      <c r="G14" s="10">
        <v>42</v>
      </c>
      <c r="H14" s="10">
        <v>6</v>
      </c>
      <c r="I14" s="10">
        <v>5</v>
      </c>
      <c r="J14" s="10">
        <v>6</v>
      </c>
      <c r="K14" s="10">
        <v>43</v>
      </c>
      <c r="L14" s="10">
        <v>40</v>
      </c>
      <c r="M14" s="10">
        <v>4</v>
      </c>
    </row>
    <row r="15" spans="1:14" ht="24.75" customHeight="1" x14ac:dyDescent="0.15">
      <c r="A15" s="23" t="s">
        <v>54</v>
      </c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/>
      <c r="N15" s="30" t="s">
        <v>55</v>
      </c>
    </row>
    <row r="16" spans="1:14" ht="24" x14ac:dyDescent="0.15">
      <c r="A16" s="3" t="s">
        <v>32</v>
      </c>
      <c r="B16" s="10">
        <v>2</v>
      </c>
      <c r="C16" s="10">
        <v>4</v>
      </c>
      <c r="D16" s="10">
        <v>5</v>
      </c>
      <c r="E16" s="10">
        <v>20</v>
      </c>
      <c r="F16" s="10">
        <v>30</v>
      </c>
      <c r="G16" s="10">
        <v>30</v>
      </c>
      <c r="H16" s="10">
        <v>4</v>
      </c>
      <c r="I16" s="10">
        <v>4</v>
      </c>
      <c r="J16" s="10">
        <v>4.5</v>
      </c>
      <c r="K16" s="10">
        <v>30</v>
      </c>
      <c r="L16" s="10">
        <v>30</v>
      </c>
      <c r="M16" s="10">
        <v>2</v>
      </c>
      <c r="N16" s="30" t="s">
        <v>51</v>
      </c>
    </row>
    <row r="17" spans="1:14" x14ac:dyDescent="0.15">
      <c r="A17" s="3" t="s">
        <v>38</v>
      </c>
      <c r="B17" s="28">
        <f>9.8*B16*B9</f>
        <v>1862.0000000000002</v>
      </c>
      <c r="C17" s="28">
        <f>9.8*C16*B9</f>
        <v>3724.0000000000005</v>
      </c>
      <c r="D17" s="28">
        <f>9.8*D16*B9</f>
        <v>4655</v>
      </c>
      <c r="E17" s="28">
        <f>9.8*E16*B9</f>
        <v>18620</v>
      </c>
      <c r="F17" s="28">
        <f>9.8*F16*B9</f>
        <v>27930</v>
      </c>
      <c r="G17" s="28">
        <f>9.8*G16*B9</f>
        <v>27930</v>
      </c>
      <c r="H17" s="28">
        <f>9.8*H16*B9</f>
        <v>3724.0000000000005</v>
      </c>
      <c r="I17" s="28">
        <f>9.8*I16*B9</f>
        <v>3724.0000000000005</v>
      </c>
      <c r="J17" s="28">
        <f>9.8*J16*B9</f>
        <v>4189.5</v>
      </c>
      <c r="K17" s="28">
        <f>9.8*K16*B9</f>
        <v>27930</v>
      </c>
      <c r="L17" s="28">
        <f>9.8*L16*B9</f>
        <v>27930</v>
      </c>
      <c r="M17" s="28">
        <f>9.8*M16*B9</f>
        <v>1862.0000000000002</v>
      </c>
    </row>
    <row r="18" spans="1:14" x14ac:dyDescent="0.15">
      <c r="A18" s="6" t="s">
        <v>33</v>
      </c>
      <c r="B18" s="4">
        <v>0.6</v>
      </c>
      <c r="C18" s="4">
        <v>0.7</v>
      </c>
      <c r="D18" s="4">
        <v>0.7</v>
      </c>
      <c r="E18" s="4">
        <v>0.8</v>
      </c>
      <c r="F18" s="4">
        <v>0.9</v>
      </c>
      <c r="G18" s="4">
        <v>0.9</v>
      </c>
      <c r="H18" s="4">
        <v>0.7</v>
      </c>
      <c r="I18" s="4">
        <v>0.7</v>
      </c>
      <c r="J18" s="4">
        <v>0.7</v>
      </c>
      <c r="K18" s="4">
        <v>0.9</v>
      </c>
      <c r="L18" s="4">
        <v>0.9</v>
      </c>
      <c r="M18" s="4">
        <v>0.6</v>
      </c>
      <c r="N18" s="85" t="s">
        <v>82</v>
      </c>
    </row>
    <row r="19" spans="1:14" x14ac:dyDescent="0.15">
      <c r="A19" s="6" t="s">
        <v>34</v>
      </c>
      <c r="B19" s="4">
        <v>0.8</v>
      </c>
      <c r="C19" s="4">
        <v>0.85</v>
      </c>
      <c r="D19" s="4">
        <v>0.85</v>
      </c>
      <c r="E19" s="4">
        <v>0.85</v>
      </c>
      <c r="F19" s="4">
        <v>0.9</v>
      </c>
      <c r="G19" s="4">
        <v>0.9</v>
      </c>
      <c r="H19" s="4">
        <v>0.85</v>
      </c>
      <c r="I19" s="4">
        <v>0.85</v>
      </c>
      <c r="J19" s="4">
        <v>0.85</v>
      </c>
      <c r="K19" s="4">
        <v>0.9</v>
      </c>
      <c r="L19" s="4">
        <v>0.9</v>
      </c>
      <c r="M19" s="4">
        <v>0.8</v>
      </c>
    </row>
    <row r="20" spans="1:14" ht="27" customHeight="1" x14ac:dyDescent="0.15">
      <c r="A20" s="6" t="s">
        <v>57</v>
      </c>
      <c r="B20" s="4">
        <v>0.99</v>
      </c>
      <c r="C20" s="4">
        <v>0.99</v>
      </c>
      <c r="D20" s="4">
        <v>0.99</v>
      </c>
      <c r="E20" s="4">
        <v>0.99</v>
      </c>
      <c r="F20" s="4">
        <v>0.99</v>
      </c>
      <c r="G20" s="4">
        <v>0.99</v>
      </c>
      <c r="H20" s="4">
        <v>0.99</v>
      </c>
      <c r="I20" s="4">
        <v>0.99</v>
      </c>
      <c r="J20" s="4">
        <v>0.99</v>
      </c>
      <c r="K20" s="4">
        <v>0.99</v>
      </c>
      <c r="L20" s="4">
        <v>0.99</v>
      </c>
      <c r="M20" s="4">
        <v>0.99</v>
      </c>
    </row>
    <row r="21" spans="1:14" ht="24" x14ac:dyDescent="0.15">
      <c r="A21" s="6" t="s">
        <v>58</v>
      </c>
      <c r="B21" s="28">
        <f>B17*B18*B19*B20*24</f>
        <v>21235.737600000004</v>
      </c>
      <c r="C21" s="28">
        <f t="shared" ref="C21:M21" si="0">C17*C18*C19*C20*24</f>
        <v>52646.93280000001</v>
      </c>
      <c r="D21" s="28">
        <f t="shared" si="0"/>
        <v>65808.665999999997</v>
      </c>
      <c r="E21" s="28">
        <f t="shared" si="0"/>
        <v>300839.61600000004</v>
      </c>
      <c r="F21" s="28">
        <f t="shared" si="0"/>
        <v>537529.60800000001</v>
      </c>
      <c r="G21" s="28">
        <f t="shared" si="0"/>
        <v>537529.60800000001</v>
      </c>
      <c r="H21" s="28">
        <f t="shared" si="0"/>
        <v>52646.93280000001</v>
      </c>
      <c r="I21" s="28">
        <f t="shared" si="0"/>
        <v>52646.93280000001</v>
      </c>
      <c r="J21" s="28">
        <f t="shared" si="0"/>
        <v>59227.799399999989</v>
      </c>
      <c r="K21" s="28">
        <f t="shared" si="0"/>
        <v>537529.60800000001</v>
      </c>
      <c r="L21" s="28">
        <f t="shared" si="0"/>
        <v>537529.60800000001</v>
      </c>
      <c r="M21" s="28">
        <f t="shared" si="0"/>
        <v>21235.737600000004</v>
      </c>
    </row>
    <row r="22" spans="1:14" ht="24.6" customHeight="1" x14ac:dyDescent="0.15">
      <c r="A22" s="6" t="s">
        <v>41</v>
      </c>
      <c r="B22" s="4">
        <v>120</v>
      </c>
      <c r="C22" s="4">
        <v>120</v>
      </c>
      <c r="D22" s="4">
        <v>120</v>
      </c>
      <c r="E22" s="4">
        <v>100</v>
      </c>
      <c r="F22" s="4">
        <v>80</v>
      </c>
      <c r="G22" s="4">
        <v>80</v>
      </c>
      <c r="H22" s="4">
        <v>80</v>
      </c>
      <c r="I22" s="4">
        <v>80</v>
      </c>
      <c r="J22" s="4">
        <v>100</v>
      </c>
      <c r="K22" s="4">
        <v>100</v>
      </c>
      <c r="L22" s="4">
        <v>120</v>
      </c>
      <c r="M22" s="4">
        <v>120</v>
      </c>
    </row>
    <row r="23" spans="1:14" ht="24" x14ac:dyDescent="0.15">
      <c r="A23" s="6" t="s">
        <v>35</v>
      </c>
      <c r="B23" s="28">
        <f>IF(B21-B22&gt;0,B21-B22,0)</f>
        <v>21115.737600000004</v>
      </c>
      <c r="C23" s="7">
        <f t="shared" ref="C23:M23" si="1">IF(C21-C22&gt;0,C21-C22,0)</f>
        <v>52526.93280000001</v>
      </c>
      <c r="D23" s="7">
        <f t="shared" si="1"/>
        <v>65688.665999999997</v>
      </c>
      <c r="E23" s="7">
        <f t="shared" si="1"/>
        <v>300739.61600000004</v>
      </c>
      <c r="F23" s="7">
        <f t="shared" si="1"/>
        <v>537449.60800000001</v>
      </c>
      <c r="G23" s="7">
        <f t="shared" si="1"/>
        <v>537449.60800000001</v>
      </c>
      <c r="H23" s="7">
        <f t="shared" si="1"/>
        <v>52566.93280000001</v>
      </c>
      <c r="I23" s="7">
        <f t="shared" si="1"/>
        <v>52566.93280000001</v>
      </c>
      <c r="J23" s="7">
        <f t="shared" si="1"/>
        <v>59127.799399999989</v>
      </c>
      <c r="K23" s="7">
        <f t="shared" si="1"/>
        <v>537429.60800000001</v>
      </c>
      <c r="L23" s="7">
        <f t="shared" si="1"/>
        <v>537409.60800000001</v>
      </c>
      <c r="M23" s="7">
        <f t="shared" si="1"/>
        <v>21115.737600000004</v>
      </c>
    </row>
    <row r="24" spans="1:14" ht="23.45" customHeight="1" x14ac:dyDescent="0.15">
      <c r="A24" s="6" t="s">
        <v>40</v>
      </c>
      <c r="B24" s="4">
        <v>31</v>
      </c>
      <c r="C24" s="4">
        <v>28</v>
      </c>
      <c r="D24" s="4">
        <v>31</v>
      </c>
      <c r="E24" s="4">
        <v>30</v>
      </c>
      <c r="F24" s="4">
        <v>31</v>
      </c>
      <c r="G24" s="4">
        <v>30</v>
      </c>
      <c r="H24" s="16">
        <v>28</v>
      </c>
      <c r="I24" s="4">
        <v>31</v>
      </c>
      <c r="J24" s="4">
        <v>30</v>
      </c>
      <c r="K24" s="4">
        <v>31</v>
      </c>
      <c r="L24" s="4">
        <v>30</v>
      </c>
      <c r="M24" s="4">
        <v>31</v>
      </c>
    </row>
    <row r="25" spans="1:14" ht="24" x14ac:dyDescent="0.15">
      <c r="A25" s="6" t="s">
        <v>16</v>
      </c>
      <c r="B25" s="17">
        <f>B23*B24</f>
        <v>654587.86560000014</v>
      </c>
      <c r="C25" s="17">
        <f t="shared" ref="C25:M25" si="2">C23*C24</f>
        <v>1470754.1184000003</v>
      </c>
      <c r="D25" s="17">
        <f t="shared" si="2"/>
        <v>2036348.6459999999</v>
      </c>
      <c r="E25" s="17">
        <f t="shared" si="2"/>
        <v>9022188.4800000004</v>
      </c>
      <c r="F25" s="17">
        <f t="shared" si="2"/>
        <v>16660937.848000001</v>
      </c>
      <c r="G25" s="17">
        <f t="shared" si="2"/>
        <v>16123488.24</v>
      </c>
      <c r="H25" s="17">
        <f t="shared" si="2"/>
        <v>1471874.1184000003</v>
      </c>
      <c r="I25" s="17">
        <f t="shared" si="2"/>
        <v>1629574.9168000002</v>
      </c>
      <c r="J25" s="17">
        <f t="shared" si="2"/>
        <v>1773833.9819999996</v>
      </c>
      <c r="K25" s="17">
        <f t="shared" si="2"/>
        <v>16660317.848000001</v>
      </c>
      <c r="L25" s="17">
        <f t="shared" si="2"/>
        <v>16122288.24</v>
      </c>
      <c r="M25" s="17">
        <f t="shared" si="2"/>
        <v>654587.86560000014</v>
      </c>
    </row>
    <row r="26" spans="1:14" ht="21" customHeight="1" x14ac:dyDescent="0.15">
      <c r="A26" s="6" t="s">
        <v>36</v>
      </c>
      <c r="B26" s="18">
        <f>SUM(B25:M25)</f>
        <v>84280782.168799996</v>
      </c>
      <c r="C26" s="1" t="s">
        <v>15</v>
      </c>
      <c r="D26" s="1"/>
      <c r="E26" s="1"/>
      <c r="F26" s="1"/>
      <c r="G26" s="1"/>
      <c r="H26" s="1" t="s">
        <v>48</v>
      </c>
      <c r="I26" s="1"/>
      <c r="J26" s="1"/>
      <c r="K26" s="1"/>
      <c r="L26" s="1"/>
      <c r="M26" s="1"/>
    </row>
    <row r="27" spans="1:14" ht="8.4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ht="19.899999999999999" customHeight="1" x14ac:dyDescent="0.15">
      <c r="A28" s="6" t="s">
        <v>19</v>
      </c>
      <c r="B28" s="4">
        <v>0.73</v>
      </c>
      <c r="C28" s="1" t="s">
        <v>17</v>
      </c>
      <c r="D28" s="1"/>
      <c r="E28" s="9" t="s">
        <v>42</v>
      </c>
      <c r="F28" s="9"/>
      <c r="G28" s="100" t="s">
        <v>84</v>
      </c>
      <c r="H28" s="101"/>
      <c r="I28" s="101"/>
      <c r="J28" s="101"/>
      <c r="K28" s="102"/>
      <c r="L28" s="9"/>
      <c r="M28" s="1"/>
    </row>
    <row r="29" spans="1:14" ht="7.9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15">
      <c r="A30" s="3" t="s">
        <v>37</v>
      </c>
      <c r="B30" s="18">
        <f>B26</f>
        <v>84280782.168799996</v>
      </c>
      <c r="C30" s="1" t="s">
        <v>15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ht="9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15">
      <c r="A32" s="6" t="s">
        <v>43</v>
      </c>
      <c r="B32" s="19">
        <f>B30*B28/1000</f>
        <v>61524.970983223997</v>
      </c>
      <c r="C32" s="1" t="s">
        <v>18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15">
      <c r="A33" s="3" t="s">
        <v>44</v>
      </c>
      <c r="B33" s="20">
        <v>0</v>
      </c>
      <c r="C33" s="1" t="s">
        <v>18</v>
      </c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8.4499999999999993" customHeight="1" x14ac:dyDescent="0.15">
      <c r="A34" s="1"/>
      <c r="B34" s="2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4" x14ac:dyDescent="0.15">
      <c r="A35" s="3" t="s">
        <v>20</v>
      </c>
      <c r="B35" s="19">
        <f>B32-B33</f>
        <v>61524.970983223997</v>
      </c>
      <c r="C35" s="1" t="s">
        <v>18</v>
      </c>
      <c r="D35" s="1"/>
      <c r="E35" s="85"/>
      <c r="F35" s="1"/>
      <c r="G35" s="1"/>
      <c r="H35" s="1"/>
      <c r="I35" s="1"/>
      <c r="J35" s="1"/>
      <c r="K35" s="1"/>
      <c r="L35" s="1"/>
      <c r="M35" s="1"/>
    </row>
    <row r="36" spans="1:13" ht="7.1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9" customHeight="1" x14ac:dyDescent="0.15"/>
  </sheetData>
  <mergeCells count="12">
    <mergeCell ref="B1:I1"/>
    <mergeCell ref="C2:I2"/>
    <mergeCell ref="C3:I3"/>
    <mergeCell ref="B13:M13"/>
    <mergeCell ref="B15:M15"/>
    <mergeCell ref="A5:A6"/>
    <mergeCell ref="D5:I5"/>
    <mergeCell ref="D6:I6"/>
    <mergeCell ref="C4:E4"/>
    <mergeCell ref="G28:K28"/>
    <mergeCell ref="G4:I4"/>
    <mergeCell ref="A2:A4"/>
  </mergeCells>
  <phoneticPr fontId="2"/>
  <pageMargins left="0.25" right="0.25" top="0.75" bottom="0.75" header="0.3" footer="0.3"/>
  <pageSetup paperSize="9" scale="68" orientation="landscape" r:id="rId1"/>
  <headerFooter>
    <oddHeader>&amp;LH30-32JCM設備補助CO2排出削減量計算（小水力発電）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view="pageLayout" topLeftCell="A19" zoomScaleNormal="100" workbookViewId="0">
      <selection activeCell="H35" sqref="H35"/>
    </sheetView>
  </sheetViews>
  <sheetFormatPr defaultRowHeight="13.5" x14ac:dyDescent="0.15"/>
  <cols>
    <col min="1" max="1" width="26.875" customWidth="1"/>
    <col min="2" max="13" width="10.375" customWidth="1"/>
  </cols>
  <sheetData>
    <row r="1" spans="1:14" x14ac:dyDescent="0.15">
      <c r="A1" s="2" t="s">
        <v>1</v>
      </c>
      <c r="B1" s="105"/>
      <c r="C1" s="105"/>
      <c r="D1" s="105"/>
      <c r="E1" s="105"/>
      <c r="F1" s="105"/>
      <c r="G1" s="105"/>
      <c r="H1" s="105"/>
      <c r="I1" s="105"/>
      <c r="J1" s="1"/>
      <c r="K1" s="26" t="s">
        <v>49</v>
      </c>
      <c r="L1" s="1"/>
      <c r="M1" s="1"/>
    </row>
    <row r="2" spans="1:14" x14ac:dyDescent="0.15">
      <c r="A2" s="92" t="s">
        <v>0</v>
      </c>
      <c r="B2" s="2" t="s">
        <v>2</v>
      </c>
      <c r="C2" s="106"/>
      <c r="D2" s="107"/>
      <c r="E2" s="107"/>
      <c r="F2" s="107"/>
      <c r="G2" s="107"/>
      <c r="H2" s="107"/>
      <c r="I2" s="108"/>
      <c r="J2" s="1"/>
      <c r="K2" s="1"/>
      <c r="L2" s="1"/>
      <c r="M2" s="1"/>
    </row>
    <row r="3" spans="1:14" x14ac:dyDescent="0.15">
      <c r="A3" s="103"/>
      <c r="B3" s="2" t="s">
        <v>22</v>
      </c>
      <c r="C3" s="109"/>
      <c r="D3" s="95"/>
      <c r="E3" s="95"/>
      <c r="F3" s="110"/>
      <c r="G3" s="110"/>
      <c r="H3" s="110"/>
      <c r="I3" s="111"/>
      <c r="J3" s="1"/>
      <c r="K3" s="29" t="s">
        <v>50</v>
      </c>
      <c r="L3" s="1"/>
      <c r="M3" s="1"/>
    </row>
    <row r="4" spans="1:14" x14ac:dyDescent="0.15">
      <c r="A4" s="104"/>
      <c r="B4" s="24" t="s">
        <v>46</v>
      </c>
      <c r="C4" s="97"/>
      <c r="D4" s="98"/>
      <c r="E4" s="99"/>
      <c r="F4" s="25" t="s">
        <v>47</v>
      </c>
      <c r="G4" s="97"/>
      <c r="H4" s="98"/>
      <c r="I4" s="99"/>
      <c r="J4" s="1"/>
      <c r="K4" s="1"/>
      <c r="L4" s="1"/>
      <c r="M4" s="1"/>
    </row>
    <row r="5" spans="1:14" x14ac:dyDescent="0.15">
      <c r="A5" s="92" t="s">
        <v>21</v>
      </c>
      <c r="B5" s="2" t="s">
        <v>29</v>
      </c>
      <c r="C5" s="4"/>
      <c r="D5" s="94"/>
      <c r="E5" s="95"/>
      <c r="F5" s="95"/>
      <c r="G5" s="95"/>
      <c r="H5" s="95"/>
      <c r="I5" s="96"/>
      <c r="J5" s="1"/>
      <c r="K5" s="1"/>
      <c r="L5" s="1"/>
      <c r="M5" s="1"/>
    </row>
    <row r="6" spans="1:14" x14ac:dyDescent="0.15">
      <c r="A6" s="93"/>
      <c r="B6" s="2" t="s">
        <v>30</v>
      </c>
      <c r="C6" s="4"/>
      <c r="D6" s="94"/>
      <c r="E6" s="95"/>
      <c r="F6" s="95"/>
      <c r="G6" s="95"/>
      <c r="H6" s="95"/>
      <c r="I6" s="96"/>
      <c r="J6" s="1"/>
      <c r="K6" s="1"/>
      <c r="L6" s="1"/>
      <c r="M6" s="1"/>
    </row>
    <row r="7" spans="1:14" x14ac:dyDescent="0.15">
      <c r="A7" s="11" t="s">
        <v>25</v>
      </c>
      <c r="B7" s="27">
        <f>C5-C6</f>
        <v>0</v>
      </c>
      <c r="C7" s="8" t="s">
        <v>31</v>
      </c>
      <c r="D7" s="13"/>
      <c r="E7" s="13"/>
      <c r="F7" s="13"/>
      <c r="G7" s="13"/>
      <c r="H7" s="13"/>
      <c r="I7" s="13"/>
      <c r="J7" s="1"/>
      <c r="K7" s="1"/>
      <c r="L7" s="1"/>
      <c r="M7" s="1"/>
    </row>
    <row r="8" spans="1:14" x14ac:dyDescent="0.15">
      <c r="A8" s="11" t="s">
        <v>27</v>
      </c>
      <c r="B8" s="15"/>
      <c r="C8" s="8" t="s">
        <v>24</v>
      </c>
      <c r="D8" s="13"/>
      <c r="E8" s="13"/>
      <c r="F8" s="13"/>
      <c r="G8" s="13"/>
      <c r="H8" s="13"/>
      <c r="I8" s="13"/>
      <c r="J8" s="1"/>
      <c r="K8" s="1"/>
      <c r="L8" s="1"/>
      <c r="M8" s="1"/>
    </row>
    <row r="9" spans="1:14" x14ac:dyDescent="0.15">
      <c r="A9" s="2" t="s">
        <v>26</v>
      </c>
      <c r="B9" s="27">
        <f>B7-B8</f>
        <v>0</v>
      </c>
      <c r="C9" s="1" t="s">
        <v>28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x14ac:dyDescent="0.15">
      <c r="A10" s="1"/>
      <c r="B10" s="14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4" ht="26.45" customHeight="1" x14ac:dyDescent="0.15">
      <c r="A11" s="3" t="s">
        <v>45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4" ht="23.45" customHeight="1" x14ac:dyDescent="0.15">
      <c r="A12" s="3" t="s">
        <v>39</v>
      </c>
      <c r="B12" s="28">
        <f>SUM(B11:M11)</f>
        <v>0</v>
      </c>
      <c r="C12" s="22"/>
      <c r="D12" s="23"/>
      <c r="E12" s="31"/>
      <c r="F12" s="32"/>
      <c r="G12" s="32"/>
      <c r="H12" s="32"/>
      <c r="I12" s="32"/>
      <c r="J12" s="32"/>
      <c r="K12" s="32"/>
      <c r="L12" s="32"/>
      <c r="M12" s="33"/>
      <c r="N12" s="30"/>
    </row>
    <row r="13" spans="1:14" ht="23.45" customHeight="1" x14ac:dyDescent="0.15">
      <c r="A13" s="23" t="s">
        <v>53</v>
      </c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  <c r="N13" s="30" t="s">
        <v>52</v>
      </c>
    </row>
    <row r="14" spans="1:14" x14ac:dyDescent="0.15">
      <c r="A14" s="3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4" ht="24.75" customHeight="1" x14ac:dyDescent="0.15">
      <c r="A15" s="23" t="s">
        <v>54</v>
      </c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/>
      <c r="N15" s="30" t="s">
        <v>55</v>
      </c>
    </row>
    <row r="16" spans="1:14" ht="24" x14ac:dyDescent="0.15">
      <c r="A16" s="3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0" t="s">
        <v>51</v>
      </c>
    </row>
    <row r="17" spans="1:14" x14ac:dyDescent="0.15">
      <c r="A17" s="3" t="s">
        <v>38</v>
      </c>
      <c r="B17" s="28">
        <f>9.8*B16*B9</f>
        <v>0</v>
      </c>
      <c r="C17" s="28">
        <f>9.8*C16*B9</f>
        <v>0</v>
      </c>
      <c r="D17" s="28">
        <f>9.8*D16*B9</f>
        <v>0</v>
      </c>
      <c r="E17" s="28">
        <f>9.8*E16*B9</f>
        <v>0</v>
      </c>
      <c r="F17" s="28">
        <f>9.8*F16*B9</f>
        <v>0</v>
      </c>
      <c r="G17" s="28">
        <f>9.8*G16*B9</f>
        <v>0</v>
      </c>
      <c r="H17" s="28">
        <f>9.8*H16*B9</f>
        <v>0</v>
      </c>
      <c r="I17" s="28">
        <f>9.8*I16*B9</f>
        <v>0</v>
      </c>
      <c r="J17" s="28">
        <f>9.8*J16*B9</f>
        <v>0</v>
      </c>
      <c r="K17" s="28">
        <f>9.8*K16*B9</f>
        <v>0</v>
      </c>
      <c r="L17" s="28">
        <f>9.8*L16*B9</f>
        <v>0</v>
      </c>
      <c r="M17" s="28">
        <f>9.8*M16*B9</f>
        <v>0</v>
      </c>
    </row>
    <row r="18" spans="1:14" x14ac:dyDescent="0.15">
      <c r="A18" s="6" t="s">
        <v>33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85" t="s">
        <v>82</v>
      </c>
    </row>
    <row r="19" spans="1:14" x14ac:dyDescent="0.15">
      <c r="A19" s="6" t="s">
        <v>34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4" ht="27" customHeight="1" x14ac:dyDescent="0.15">
      <c r="A20" s="6" t="s">
        <v>57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4" ht="24" x14ac:dyDescent="0.15">
      <c r="A21" s="6" t="s">
        <v>58</v>
      </c>
      <c r="B21" s="28">
        <f>B17*B18*B19*B20*24</f>
        <v>0</v>
      </c>
      <c r="C21" s="28">
        <f t="shared" ref="C21:M21" si="0">C17*C18*C19*C20*24</f>
        <v>0</v>
      </c>
      <c r="D21" s="28">
        <f t="shared" si="0"/>
        <v>0</v>
      </c>
      <c r="E21" s="28">
        <f t="shared" si="0"/>
        <v>0</v>
      </c>
      <c r="F21" s="28">
        <f t="shared" si="0"/>
        <v>0</v>
      </c>
      <c r="G21" s="28">
        <f t="shared" si="0"/>
        <v>0</v>
      </c>
      <c r="H21" s="28">
        <f t="shared" si="0"/>
        <v>0</v>
      </c>
      <c r="I21" s="28">
        <f t="shared" si="0"/>
        <v>0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</row>
    <row r="22" spans="1:14" ht="24.6" customHeight="1" x14ac:dyDescent="0.15">
      <c r="A22" s="6" t="s">
        <v>41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4" ht="24" x14ac:dyDescent="0.15">
      <c r="A23" s="6" t="s">
        <v>35</v>
      </c>
      <c r="B23" s="28">
        <f>IF(B21-B22&gt;0,B21-B22,0)</f>
        <v>0</v>
      </c>
      <c r="C23" s="7">
        <f t="shared" ref="C23:M23" si="1">IF(C21-C22&gt;0,C21-C22,0)</f>
        <v>0</v>
      </c>
      <c r="D23" s="7">
        <f t="shared" si="1"/>
        <v>0</v>
      </c>
      <c r="E23" s="7">
        <f t="shared" si="1"/>
        <v>0</v>
      </c>
      <c r="F23" s="7">
        <f t="shared" si="1"/>
        <v>0</v>
      </c>
      <c r="G23" s="7">
        <f t="shared" si="1"/>
        <v>0</v>
      </c>
      <c r="H23" s="7">
        <f t="shared" si="1"/>
        <v>0</v>
      </c>
      <c r="I23" s="7">
        <f t="shared" si="1"/>
        <v>0</v>
      </c>
      <c r="J23" s="7">
        <f t="shared" si="1"/>
        <v>0</v>
      </c>
      <c r="K23" s="7">
        <f t="shared" si="1"/>
        <v>0</v>
      </c>
      <c r="L23" s="7">
        <f t="shared" si="1"/>
        <v>0</v>
      </c>
      <c r="M23" s="7">
        <f t="shared" si="1"/>
        <v>0</v>
      </c>
    </row>
    <row r="24" spans="1:14" ht="23.45" customHeight="1" x14ac:dyDescent="0.15">
      <c r="A24" s="6" t="s">
        <v>40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4" ht="24" x14ac:dyDescent="0.15">
      <c r="A25" s="6" t="s">
        <v>16</v>
      </c>
      <c r="B25" s="17">
        <f>B23*B24</f>
        <v>0</v>
      </c>
      <c r="C25" s="17">
        <f t="shared" ref="C25:M25" si="2">C23*C24</f>
        <v>0</v>
      </c>
      <c r="D25" s="17">
        <f t="shared" si="2"/>
        <v>0</v>
      </c>
      <c r="E25" s="17">
        <f t="shared" si="2"/>
        <v>0</v>
      </c>
      <c r="F25" s="17">
        <f t="shared" si="2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2"/>
        <v>0</v>
      </c>
      <c r="K25" s="17">
        <f t="shared" si="2"/>
        <v>0</v>
      </c>
      <c r="L25" s="17">
        <f t="shared" si="2"/>
        <v>0</v>
      </c>
      <c r="M25" s="17">
        <f t="shared" si="2"/>
        <v>0</v>
      </c>
    </row>
    <row r="26" spans="1:14" ht="21" customHeight="1" x14ac:dyDescent="0.15">
      <c r="A26" s="6" t="s">
        <v>36</v>
      </c>
      <c r="B26" s="18">
        <f>SUM(B25:M25)</f>
        <v>0</v>
      </c>
      <c r="C26" s="1" t="s">
        <v>15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ht="8.4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ht="19.899999999999999" customHeight="1" x14ac:dyDescent="0.15">
      <c r="A28" s="6" t="s">
        <v>19</v>
      </c>
      <c r="B28" s="4"/>
      <c r="C28" s="1" t="s">
        <v>17</v>
      </c>
      <c r="D28" s="1"/>
      <c r="E28" s="9" t="s">
        <v>42</v>
      </c>
      <c r="F28" s="9"/>
      <c r="G28" s="100"/>
      <c r="H28" s="101"/>
      <c r="I28" s="101"/>
      <c r="J28" s="101"/>
      <c r="K28" s="102"/>
      <c r="L28" s="9"/>
      <c r="M28" s="1"/>
    </row>
    <row r="29" spans="1:14" ht="7.9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15">
      <c r="A30" s="3" t="s">
        <v>37</v>
      </c>
      <c r="B30" s="18">
        <f>B26</f>
        <v>0</v>
      </c>
      <c r="C30" s="1" t="s">
        <v>15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ht="9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15">
      <c r="A32" s="6" t="s">
        <v>43</v>
      </c>
      <c r="B32" s="19">
        <f>B30*B28/1000</f>
        <v>0</v>
      </c>
      <c r="C32" s="1" t="s">
        <v>18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15">
      <c r="A33" s="3" t="s">
        <v>44</v>
      </c>
      <c r="B33" s="20">
        <v>0</v>
      </c>
      <c r="C33" s="1" t="s">
        <v>18</v>
      </c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8.4499999999999993" customHeight="1" x14ac:dyDescent="0.15">
      <c r="A34" s="1"/>
      <c r="B34" s="2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4" x14ac:dyDescent="0.15">
      <c r="A35" s="3" t="s">
        <v>20</v>
      </c>
      <c r="B35" s="19">
        <f>B32-B33</f>
        <v>0</v>
      </c>
      <c r="C35" s="1" t="s">
        <v>18</v>
      </c>
      <c r="D35" s="1"/>
      <c r="E35" s="85"/>
      <c r="F35" s="1"/>
      <c r="G35" s="1"/>
      <c r="H35" s="1"/>
      <c r="I35" s="1"/>
      <c r="J35" s="1"/>
      <c r="K35" s="1"/>
      <c r="L35" s="1"/>
      <c r="M35" s="1"/>
    </row>
    <row r="36" spans="1:13" ht="7.1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9" customHeight="1" x14ac:dyDescent="0.15"/>
  </sheetData>
  <mergeCells count="12">
    <mergeCell ref="B1:I1"/>
    <mergeCell ref="A2:A4"/>
    <mergeCell ref="C2:I2"/>
    <mergeCell ref="C3:I3"/>
    <mergeCell ref="C4:E4"/>
    <mergeCell ref="G4:I4"/>
    <mergeCell ref="A5:A6"/>
    <mergeCell ref="D5:I5"/>
    <mergeCell ref="D6:I6"/>
    <mergeCell ref="B13:M13"/>
    <mergeCell ref="B15:M15"/>
    <mergeCell ref="G28:K28"/>
  </mergeCells>
  <phoneticPr fontId="2"/>
  <pageMargins left="0.25" right="0.25" top="0.75" bottom="0.75" header="0.3" footer="0.3"/>
  <pageSetup paperSize="9" scale="68" orientation="landscape" r:id="rId1"/>
  <headerFooter>
    <oddHeader>&amp;LH30-32JCM設備補助CO2排出削減量計算（小水力発電）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view="pageLayout" topLeftCell="A7" zoomScaleNormal="100" workbookViewId="0">
      <selection activeCell="E13" sqref="E13:H13"/>
    </sheetView>
  </sheetViews>
  <sheetFormatPr defaultRowHeight="13.5" x14ac:dyDescent="0.15"/>
  <cols>
    <col min="1" max="9" width="24.625" customWidth="1"/>
    <col min="10" max="10" width="7.875" customWidth="1"/>
    <col min="11" max="13" width="10.375" customWidth="1"/>
  </cols>
  <sheetData>
    <row r="1" spans="1:13" ht="24" customHeight="1" x14ac:dyDescent="0.15">
      <c r="A1" s="45" t="s">
        <v>1</v>
      </c>
      <c r="B1" s="112" t="s">
        <v>68</v>
      </c>
      <c r="C1" s="112"/>
      <c r="D1" s="112"/>
      <c r="E1" s="112"/>
      <c r="F1" s="112"/>
      <c r="G1" s="112"/>
      <c r="H1" s="112"/>
      <c r="I1" s="112"/>
      <c r="J1" s="39"/>
      <c r="K1" s="40" t="s">
        <v>49</v>
      </c>
      <c r="L1" s="1"/>
      <c r="M1" s="1"/>
    </row>
    <row r="2" spans="1:13" ht="24" customHeight="1" x14ac:dyDescent="0.15">
      <c r="A2" s="113" t="s">
        <v>0</v>
      </c>
      <c r="B2" s="45" t="s">
        <v>2</v>
      </c>
      <c r="C2" s="116"/>
      <c r="D2" s="117"/>
      <c r="E2" s="117"/>
      <c r="F2" s="117"/>
      <c r="G2" s="117"/>
      <c r="H2" s="117"/>
      <c r="I2" s="118"/>
      <c r="J2" s="39"/>
      <c r="K2" s="39"/>
      <c r="L2" s="1"/>
      <c r="M2" s="1"/>
    </row>
    <row r="3" spans="1:13" ht="24" customHeight="1" x14ac:dyDescent="0.15">
      <c r="A3" s="114"/>
      <c r="B3" s="45" t="s">
        <v>22</v>
      </c>
      <c r="C3" s="119"/>
      <c r="D3" s="120"/>
      <c r="E3" s="120"/>
      <c r="F3" s="120"/>
      <c r="G3" s="120"/>
      <c r="H3" s="120"/>
      <c r="I3" s="121"/>
      <c r="J3" s="39"/>
      <c r="K3" s="41" t="s">
        <v>50</v>
      </c>
      <c r="L3" s="1"/>
      <c r="M3" s="1"/>
    </row>
    <row r="4" spans="1:13" ht="24" customHeight="1" x14ac:dyDescent="0.15">
      <c r="A4" s="115"/>
      <c r="B4" s="47" t="s">
        <v>46</v>
      </c>
      <c r="C4" s="122">
        <v>6.1234000000000002</v>
      </c>
      <c r="D4" s="123"/>
      <c r="E4" s="124"/>
      <c r="F4" s="48" t="s">
        <v>47</v>
      </c>
      <c r="G4" s="122">
        <v>106.57680000000001</v>
      </c>
      <c r="H4" s="123"/>
      <c r="I4" s="124"/>
      <c r="J4" s="39"/>
      <c r="K4" s="39"/>
      <c r="L4" s="1"/>
      <c r="M4" s="1"/>
    </row>
    <row r="5" spans="1:13" ht="24" customHeight="1" x14ac:dyDescent="0.15">
      <c r="A5" s="113" t="s">
        <v>21</v>
      </c>
      <c r="B5" s="45" t="s">
        <v>29</v>
      </c>
      <c r="C5" s="49">
        <v>300</v>
      </c>
      <c r="D5" s="125"/>
      <c r="E5" s="120"/>
      <c r="F5" s="120"/>
      <c r="G5" s="120"/>
      <c r="H5" s="120"/>
      <c r="I5" s="121"/>
      <c r="J5" s="39"/>
      <c r="K5" s="39"/>
      <c r="L5" s="1"/>
      <c r="M5" s="1"/>
    </row>
    <row r="6" spans="1:13" ht="24" customHeight="1" x14ac:dyDescent="0.15">
      <c r="A6" s="115"/>
      <c r="B6" s="45" t="s">
        <v>30</v>
      </c>
      <c r="C6" s="49">
        <v>200</v>
      </c>
      <c r="D6" s="125"/>
      <c r="E6" s="120"/>
      <c r="F6" s="120"/>
      <c r="G6" s="120"/>
      <c r="H6" s="120"/>
      <c r="I6" s="121"/>
      <c r="J6" s="39"/>
      <c r="K6" s="39"/>
      <c r="L6" s="1"/>
      <c r="M6" s="1"/>
    </row>
    <row r="7" spans="1:13" ht="24" customHeight="1" x14ac:dyDescent="0.15">
      <c r="A7" s="50" t="s">
        <v>25</v>
      </c>
      <c r="B7" s="51">
        <f>C5-C6</f>
        <v>100</v>
      </c>
      <c r="C7" s="52" t="s">
        <v>31</v>
      </c>
      <c r="D7" s="53"/>
      <c r="E7" s="53"/>
      <c r="F7" s="53"/>
      <c r="G7" s="53"/>
      <c r="H7" s="53"/>
      <c r="I7" s="53"/>
      <c r="J7" s="39"/>
      <c r="K7" s="39"/>
      <c r="L7" s="1"/>
      <c r="M7" s="1"/>
    </row>
    <row r="8" spans="1:13" ht="24" customHeight="1" x14ac:dyDescent="0.15">
      <c r="A8" s="50" t="s">
        <v>27</v>
      </c>
      <c r="B8" s="54">
        <v>5</v>
      </c>
      <c r="C8" s="52" t="s">
        <v>24</v>
      </c>
      <c r="D8" s="53"/>
      <c r="E8" s="53"/>
      <c r="F8" s="53"/>
      <c r="G8" s="53"/>
      <c r="H8" s="53"/>
      <c r="I8" s="53"/>
      <c r="J8" s="39"/>
      <c r="K8" s="39"/>
      <c r="L8" s="1"/>
      <c r="M8" s="1"/>
    </row>
    <row r="9" spans="1:13" ht="24" customHeight="1" x14ac:dyDescent="0.15">
      <c r="A9" s="45" t="s">
        <v>26</v>
      </c>
      <c r="B9" s="51">
        <f>B7-B8</f>
        <v>95</v>
      </c>
      <c r="C9" s="46" t="s">
        <v>28</v>
      </c>
      <c r="D9" s="46"/>
      <c r="E9" s="46"/>
      <c r="F9" s="46"/>
      <c r="G9" s="46"/>
      <c r="H9" s="46"/>
      <c r="I9" s="46"/>
      <c r="J9" s="39"/>
      <c r="K9" s="39"/>
      <c r="L9" s="1"/>
      <c r="M9" s="1"/>
    </row>
    <row r="10" spans="1:13" ht="16.5" customHeight="1" x14ac:dyDescent="0.15">
      <c r="A10" s="55"/>
      <c r="B10" s="56"/>
      <c r="C10" s="46"/>
      <c r="D10" s="46"/>
      <c r="E10" s="46"/>
      <c r="F10" s="46"/>
      <c r="G10" s="46"/>
      <c r="H10" s="46"/>
      <c r="I10" s="46"/>
      <c r="J10" s="39"/>
      <c r="K10" s="39"/>
      <c r="L10" s="1"/>
      <c r="M10" s="1"/>
    </row>
    <row r="11" spans="1:13" ht="40.5" customHeight="1" x14ac:dyDescent="0.15">
      <c r="A11" s="50" t="s">
        <v>67</v>
      </c>
      <c r="B11" s="128" t="s">
        <v>78</v>
      </c>
      <c r="C11" s="129"/>
      <c r="D11" s="129"/>
      <c r="E11" s="129"/>
      <c r="F11" s="129"/>
      <c r="G11" s="129"/>
      <c r="H11" s="129"/>
      <c r="I11" s="130"/>
      <c r="J11" s="39"/>
      <c r="K11" s="39"/>
    </row>
    <row r="12" spans="1:13" ht="24" customHeight="1" x14ac:dyDescent="0.15">
      <c r="A12" s="55"/>
      <c r="B12" s="57"/>
      <c r="C12" s="46"/>
      <c r="D12" s="46"/>
      <c r="E12" s="46"/>
      <c r="F12" s="46"/>
      <c r="G12" s="46"/>
      <c r="H12" s="46"/>
      <c r="I12" s="46"/>
      <c r="J12" s="39"/>
      <c r="K12" s="39"/>
      <c r="L12" s="1"/>
      <c r="M12" s="1"/>
    </row>
    <row r="13" spans="1:13" ht="24" customHeight="1" x14ac:dyDescent="0.15">
      <c r="A13" s="71" t="s">
        <v>19</v>
      </c>
      <c r="B13" s="49">
        <v>0.73</v>
      </c>
      <c r="C13" s="46" t="s">
        <v>17</v>
      </c>
      <c r="D13" s="82" t="s">
        <v>42</v>
      </c>
      <c r="E13" s="126"/>
      <c r="F13" s="126"/>
      <c r="G13" s="126"/>
      <c r="H13" s="127"/>
      <c r="I13" s="46"/>
      <c r="J13" s="39"/>
      <c r="K13" s="39"/>
      <c r="L13" s="1"/>
      <c r="M13" s="1"/>
    </row>
    <row r="14" spans="1:13" ht="24" customHeight="1" x14ac:dyDescent="0.15">
      <c r="A14" s="71" t="s">
        <v>77</v>
      </c>
      <c r="B14" s="59">
        <f>'流況データに基づく発電量算定記入例(2-2)'!I371</f>
        <v>1423117.4066303722</v>
      </c>
      <c r="C14" s="46" t="s">
        <v>15</v>
      </c>
      <c r="D14" s="82" t="s">
        <v>79</v>
      </c>
      <c r="E14" s="83">
        <v>120</v>
      </c>
      <c r="F14" s="46" t="s">
        <v>80</v>
      </c>
      <c r="G14" s="46"/>
      <c r="H14" s="46"/>
      <c r="I14" s="46"/>
      <c r="J14" s="39"/>
      <c r="K14" s="39"/>
      <c r="L14" s="1"/>
      <c r="M14" s="1"/>
    </row>
    <row r="15" spans="1:13" ht="24" customHeight="1" x14ac:dyDescent="0.15">
      <c r="A15" s="71" t="s">
        <v>81</v>
      </c>
      <c r="B15" s="59">
        <f>B14-E14*365</f>
        <v>1379317.4066303722</v>
      </c>
      <c r="C15" s="46" t="s">
        <v>15</v>
      </c>
      <c r="D15" s="58"/>
      <c r="E15" s="84"/>
      <c r="F15" s="46"/>
      <c r="G15" s="46"/>
      <c r="H15" s="46"/>
      <c r="I15" s="46"/>
      <c r="J15" s="39"/>
      <c r="K15" s="39"/>
      <c r="L15" s="1"/>
      <c r="M15" s="1"/>
    </row>
    <row r="16" spans="1:13" ht="29.25" customHeight="1" x14ac:dyDescent="0.15">
      <c r="A16" s="71" t="s">
        <v>65</v>
      </c>
      <c r="B16" s="60">
        <f>B13*B15/1000</f>
        <v>1006.9017068401718</v>
      </c>
      <c r="C16" s="46" t="s">
        <v>18</v>
      </c>
      <c r="D16" s="46"/>
      <c r="E16" s="46"/>
      <c r="F16" s="46"/>
      <c r="G16" s="46"/>
      <c r="H16" s="46"/>
      <c r="I16" s="46"/>
      <c r="J16" s="39"/>
      <c r="K16" s="39"/>
      <c r="L16" s="1"/>
      <c r="M16" s="1"/>
    </row>
    <row r="17" spans="1:13" ht="27.75" customHeight="1" x14ac:dyDescent="0.15">
      <c r="A17" s="50" t="s">
        <v>66</v>
      </c>
      <c r="B17" s="61">
        <v>0</v>
      </c>
      <c r="C17" s="46" t="s">
        <v>18</v>
      </c>
      <c r="E17" s="46"/>
      <c r="F17" s="46"/>
      <c r="G17" s="46"/>
      <c r="H17" s="46"/>
      <c r="I17" s="46"/>
      <c r="J17" s="39"/>
      <c r="K17" s="39"/>
      <c r="L17" s="1"/>
      <c r="M17" s="1"/>
    </row>
    <row r="18" spans="1:13" ht="33" customHeight="1" x14ac:dyDescent="0.15">
      <c r="A18" s="50" t="s">
        <v>20</v>
      </c>
      <c r="B18" s="60">
        <f>B16-B17</f>
        <v>1006.9017068401718</v>
      </c>
      <c r="C18" s="46" t="s">
        <v>18</v>
      </c>
      <c r="D18" s="46"/>
      <c r="E18" s="46"/>
      <c r="F18" s="46"/>
      <c r="G18" s="46"/>
      <c r="H18" s="46"/>
      <c r="I18" s="46"/>
      <c r="J18" s="39"/>
      <c r="K18" s="39"/>
      <c r="L18" s="1"/>
      <c r="M18" s="1"/>
    </row>
    <row r="19" spans="1:13" x14ac:dyDescent="0.15">
      <c r="A19" s="34"/>
      <c r="B19" s="37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3" x14ac:dyDescent="0.15">
      <c r="A20" s="34"/>
      <c r="B20" s="37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3" ht="39" customHeight="1" x14ac:dyDescent="0.15">
      <c r="A21" s="86" t="s">
        <v>82</v>
      </c>
      <c r="B21" s="37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3" ht="18.75" x14ac:dyDescent="0.15">
      <c r="A22" s="38"/>
      <c r="B22" s="37"/>
      <c r="C22" s="8"/>
      <c r="D22" s="8"/>
      <c r="E22" s="8"/>
      <c r="F22" s="8"/>
      <c r="G22" s="8"/>
      <c r="H22" s="8"/>
      <c r="I22" s="64"/>
    </row>
    <row r="23" spans="1:13" ht="18.75" customHeight="1" x14ac:dyDescent="0.15">
      <c r="A23" s="87" t="s">
        <v>83</v>
      </c>
      <c r="B23" s="62"/>
      <c r="C23" s="62"/>
      <c r="D23" s="62"/>
      <c r="E23" s="62"/>
      <c r="F23" s="62"/>
      <c r="G23" s="62"/>
      <c r="H23" s="62"/>
      <c r="I23" s="62"/>
    </row>
    <row r="24" spans="1:13" ht="18" customHeight="1" x14ac:dyDescent="0.15">
      <c r="A24" s="63"/>
      <c r="B24" s="65"/>
      <c r="C24" s="65"/>
      <c r="D24" s="65"/>
      <c r="E24" s="65"/>
      <c r="F24" s="66"/>
      <c r="G24" s="66"/>
      <c r="H24" s="66"/>
      <c r="I24" s="67"/>
    </row>
    <row r="25" spans="1:13" ht="18" customHeight="1" x14ac:dyDescent="0.15">
      <c r="A25" s="63"/>
      <c r="B25" s="68"/>
      <c r="C25" s="68"/>
      <c r="D25" s="68"/>
      <c r="E25" s="65"/>
      <c r="F25" s="66"/>
      <c r="G25" s="66"/>
      <c r="H25" s="66"/>
      <c r="I25" s="67"/>
    </row>
    <row r="26" spans="1:13" ht="18" customHeight="1" x14ac:dyDescent="0.15">
      <c r="A26" s="63"/>
      <c r="B26" s="68"/>
      <c r="C26" s="68"/>
      <c r="D26" s="68"/>
      <c r="E26" s="65"/>
      <c r="F26" s="66"/>
      <c r="G26" s="66"/>
      <c r="H26" s="66"/>
      <c r="I26" s="67"/>
      <c r="J26" s="30"/>
    </row>
    <row r="27" spans="1:13" ht="18" customHeight="1" x14ac:dyDescent="0.15">
      <c r="A27" s="63"/>
      <c r="B27" s="65"/>
      <c r="C27" s="65"/>
      <c r="D27" s="65"/>
      <c r="E27" s="65"/>
      <c r="F27" s="66"/>
      <c r="G27" s="66"/>
      <c r="H27" s="66"/>
      <c r="I27" s="67"/>
    </row>
    <row r="28" spans="1:13" ht="18" customHeight="1" x14ac:dyDescent="0.15">
      <c r="A28" s="63"/>
      <c r="B28" s="8"/>
      <c r="C28" s="8"/>
      <c r="D28" s="8"/>
      <c r="E28" s="65"/>
      <c r="F28" s="66"/>
      <c r="G28" s="66"/>
      <c r="H28" s="66"/>
      <c r="I28" s="67"/>
    </row>
    <row r="29" spans="1:13" ht="18" customHeight="1" x14ac:dyDescent="0.15">
      <c r="A29" s="63"/>
      <c r="B29" s="8"/>
      <c r="C29" s="8"/>
      <c r="D29" s="8"/>
      <c r="E29" s="65"/>
      <c r="F29" s="66"/>
      <c r="G29" s="66"/>
      <c r="H29" s="66"/>
      <c r="I29" s="67"/>
    </row>
    <row r="30" spans="1:13" ht="18" customHeight="1" x14ac:dyDescent="0.15">
      <c r="A30" s="63"/>
      <c r="B30" s="8"/>
      <c r="C30" s="8"/>
      <c r="D30" s="8"/>
      <c r="E30" s="65"/>
      <c r="F30" s="66"/>
      <c r="G30" s="66"/>
      <c r="H30" s="66"/>
      <c r="I30" s="67"/>
    </row>
    <row r="31" spans="1:13" ht="18" customHeight="1" x14ac:dyDescent="0.15">
      <c r="A31" s="63"/>
      <c r="B31" s="8"/>
      <c r="C31" s="8"/>
      <c r="D31" s="8"/>
      <c r="E31" s="65"/>
      <c r="F31" s="66"/>
      <c r="G31" s="66"/>
      <c r="H31" s="66"/>
      <c r="I31" s="67"/>
    </row>
    <row r="32" spans="1:13" ht="18" customHeight="1" x14ac:dyDescent="0.15">
      <c r="A32" s="63"/>
      <c r="B32" s="8"/>
      <c r="C32" s="8"/>
      <c r="D32" s="8"/>
      <c r="E32" s="65"/>
      <c r="F32" s="66"/>
      <c r="G32" s="66"/>
      <c r="H32" s="66"/>
      <c r="I32" s="67"/>
    </row>
    <row r="33" spans="1:9" ht="18" customHeight="1" x14ac:dyDescent="0.15">
      <c r="A33" s="63"/>
      <c r="B33" s="8"/>
      <c r="C33" s="8"/>
      <c r="D33" s="8"/>
      <c r="E33" s="65"/>
      <c r="F33" s="66"/>
      <c r="G33" s="66"/>
      <c r="H33" s="66"/>
      <c r="I33" s="67"/>
    </row>
    <row r="34" spans="1:9" ht="18" customHeight="1" x14ac:dyDescent="0.15">
      <c r="A34" s="63"/>
      <c r="B34" s="8"/>
      <c r="C34" s="8"/>
      <c r="D34" s="8"/>
      <c r="E34" s="65"/>
      <c r="F34" s="66"/>
      <c r="G34" s="66"/>
      <c r="H34" s="66"/>
      <c r="I34" s="67"/>
    </row>
    <row r="35" spans="1:9" ht="18" customHeight="1" x14ac:dyDescent="0.15">
      <c r="A35" s="63"/>
      <c r="B35" s="8"/>
      <c r="C35" s="8"/>
      <c r="D35" s="8"/>
      <c r="E35" s="65"/>
      <c r="F35" s="66"/>
      <c r="G35" s="66"/>
      <c r="H35" s="66"/>
      <c r="I35" s="67"/>
    </row>
    <row r="36" spans="1:9" ht="18" customHeight="1" x14ac:dyDescent="0.15">
      <c r="A36" s="63"/>
      <c r="B36" s="8"/>
      <c r="C36" s="8"/>
      <c r="D36" s="8"/>
      <c r="E36" s="65"/>
      <c r="F36" s="66"/>
      <c r="G36" s="66"/>
      <c r="H36" s="66"/>
      <c r="I36" s="67"/>
    </row>
    <row r="37" spans="1:9" ht="18" customHeight="1" x14ac:dyDescent="0.15">
      <c r="A37" s="63"/>
      <c r="B37" s="8"/>
      <c r="C37" s="8"/>
      <c r="D37" s="8"/>
      <c r="E37" s="65"/>
      <c r="F37" s="66"/>
      <c r="G37" s="66"/>
      <c r="H37" s="66"/>
      <c r="I37" s="67"/>
    </row>
    <row r="38" spans="1:9" ht="18" customHeight="1" x14ac:dyDescent="0.15">
      <c r="A38" s="63"/>
      <c r="B38" s="8"/>
      <c r="C38" s="8"/>
      <c r="D38" s="8"/>
      <c r="E38" s="65"/>
      <c r="F38" s="66"/>
      <c r="G38" s="66"/>
      <c r="H38" s="66"/>
      <c r="I38" s="67"/>
    </row>
    <row r="39" spans="1:9" ht="18" customHeight="1" x14ac:dyDescent="0.15">
      <c r="A39" s="63"/>
      <c r="B39" s="8"/>
      <c r="C39" s="8"/>
      <c r="D39" s="8"/>
      <c r="E39" s="65"/>
      <c r="F39" s="66"/>
      <c r="G39" s="66"/>
      <c r="H39" s="66"/>
      <c r="I39" s="67"/>
    </row>
    <row r="40" spans="1:9" ht="18" customHeight="1" x14ac:dyDescent="0.15">
      <c r="A40" s="63"/>
      <c r="B40" s="8"/>
      <c r="C40" s="8"/>
      <c r="D40" s="8"/>
      <c r="E40" s="65"/>
      <c r="F40" s="66"/>
      <c r="G40" s="66"/>
      <c r="H40" s="66"/>
      <c r="I40" s="67"/>
    </row>
    <row r="41" spans="1:9" ht="18" customHeight="1" x14ac:dyDescent="0.15">
      <c r="A41" s="63"/>
      <c r="B41" s="8"/>
      <c r="C41" s="8"/>
      <c r="D41" s="8"/>
      <c r="E41" s="65"/>
      <c r="F41" s="66"/>
      <c r="G41" s="66"/>
      <c r="H41" s="66"/>
      <c r="I41" s="67"/>
    </row>
    <row r="42" spans="1:9" ht="18" customHeight="1" x14ac:dyDescent="0.15">
      <c r="A42" s="63"/>
      <c r="B42" s="8"/>
      <c r="C42" s="8"/>
      <c r="D42" s="8"/>
      <c r="E42" s="65"/>
      <c r="F42" s="66"/>
      <c r="G42" s="66"/>
      <c r="H42" s="66"/>
      <c r="I42" s="67"/>
    </row>
    <row r="43" spans="1:9" ht="18" customHeight="1" x14ac:dyDescent="0.15">
      <c r="A43" s="63"/>
      <c r="B43" s="8"/>
      <c r="C43" s="8"/>
      <c r="D43" s="8"/>
      <c r="E43" s="65"/>
      <c r="F43" s="66"/>
      <c r="G43" s="66"/>
      <c r="H43" s="66"/>
      <c r="I43" s="67"/>
    </row>
    <row r="44" spans="1:9" ht="18" customHeight="1" x14ac:dyDescent="0.15">
      <c r="A44" s="63"/>
      <c r="B44" s="8"/>
      <c r="C44" s="8"/>
      <c r="D44" s="8"/>
      <c r="E44" s="65"/>
      <c r="F44" s="66"/>
      <c r="G44" s="66"/>
      <c r="H44" s="66"/>
      <c r="I44" s="67"/>
    </row>
    <row r="45" spans="1:9" ht="18" customHeight="1" x14ac:dyDescent="0.15">
      <c r="A45" s="63"/>
      <c r="B45" s="8"/>
      <c r="C45" s="8"/>
      <c r="D45" s="8"/>
      <c r="E45" s="65"/>
      <c r="F45" s="66"/>
      <c r="G45" s="66"/>
      <c r="H45" s="66"/>
      <c r="I45" s="67"/>
    </row>
  </sheetData>
  <mergeCells count="11">
    <mergeCell ref="A5:A6"/>
    <mergeCell ref="D5:I5"/>
    <mergeCell ref="D6:I6"/>
    <mergeCell ref="E13:H13"/>
    <mergeCell ref="B11:I11"/>
    <mergeCell ref="B1:I1"/>
    <mergeCell ref="A2:A4"/>
    <mergeCell ref="C2:I2"/>
    <mergeCell ref="C3:I3"/>
    <mergeCell ref="C4:E4"/>
    <mergeCell ref="G4:I4"/>
  </mergeCells>
  <phoneticPr fontId="2"/>
  <pageMargins left="0.23622047244094491" right="0.23622047244094491" top="0.74803149606299213" bottom="0.74803149606299213" header="0.31496062992125984" footer="0.31496062992125984"/>
  <pageSetup paperSize="9" scale="58" fitToWidth="0" fitToHeight="0" orientation="landscape" r:id="rId1"/>
  <headerFooter>
    <oddHeader>&amp;LH30-32JCM設備補助CO2排出削減量計算（小水力発電）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8"/>
  <sheetViews>
    <sheetView view="pageLayout" topLeftCell="A292" zoomScaleNormal="100" zoomScaleSheetLayoutView="75" workbookViewId="0">
      <selection activeCell="I302" sqref="I302"/>
    </sheetView>
  </sheetViews>
  <sheetFormatPr defaultRowHeight="13.5" x14ac:dyDescent="0.15"/>
  <cols>
    <col min="1" max="1" width="12.5" customWidth="1"/>
    <col min="2" max="3" width="18.625" customWidth="1"/>
    <col min="4" max="4" width="17.125" customWidth="1"/>
    <col min="5" max="5" width="18.625" customWidth="1"/>
    <col min="6" max="6" width="17" customWidth="1"/>
    <col min="7" max="7" width="16.125" customWidth="1"/>
    <col min="8" max="8" width="18" customWidth="1"/>
    <col min="9" max="9" width="20.625" customWidth="1"/>
    <col min="10" max="10" width="14.5" customWidth="1"/>
    <col min="11" max="13" width="10.375" customWidth="1"/>
  </cols>
  <sheetData>
    <row r="1" spans="1:13" ht="24" customHeight="1" x14ac:dyDescent="0.15">
      <c r="A1" s="45" t="s">
        <v>1</v>
      </c>
      <c r="B1" s="112" t="str">
        <f>'小水力発電 (流況データありの場合の記入例)(2-1)'!B1:I1</f>
        <v>AGCD</v>
      </c>
      <c r="C1" s="112"/>
      <c r="D1" s="112"/>
      <c r="E1" s="112"/>
      <c r="F1" s="112"/>
      <c r="G1" s="112"/>
      <c r="H1" s="112"/>
      <c r="I1" s="112"/>
      <c r="J1" s="39"/>
      <c r="L1" s="1"/>
      <c r="M1" s="1"/>
    </row>
    <row r="2" spans="1:13" ht="24" customHeight="1" x14ac:dyDescent="0.15">
      <c r="A2" s="63"/>
      <c r="B2" s="40" t="s">
        <v>49</v>
      </c>
      <c r="C2" s="41" t="s">
        <v>50</v>
      </c>
      <c r="D2" s="68"/>
      <c r="E2" s="65"/>
      <c r="F2" s="66"/>
      <c r="G2" s="66"/>
      <c r="H2" s="66"/>
      <c r="I2" s="67"/>
      <c r="J2" s="39"/>
      <c r="L2" s="1"/>
      <c r="M2" s="1"/>
    </row>
    <row r="3" spans="1:13" ht="16.5" customHeight="1" x14ac:dyDescent="0.15">
      <c r="A3" s="63"/>
      <c r="B3" s="68"/>
      <c r="C3" s="68"/>
      <c r="D3" s="68"/>
      <c r="E3" s="65"/>
      <c r="F3" s="66"/>
      <c r="G3" s="66"/>
      <c r="H3" s="66"/>
      <c r="I3" s="67"/>
      <c r="J3" s="39"/>
      <c r="L3" s="1"/>
      <c r="M3" s="1"/>
    </row>
    <row r="4" spans="1:13" ht="18" customHeight="1" x14ac:dyDescent="0.15">
      <c r="A4" s="38" t="s">
        <v>63</v>
      </c>
      <c r="B4" s="36"/>
      <c r="C4" s="35"/>
      <c r="D4" s="79" t="s">
        <v>73</v>
      </c>
      <c r="E4" s="10">
        <v>10</v>
      </c>
      <c r="F4" s="79" t="s">
        <v>74</v>
      </c>
      <c r="G4" s="7">
        <f>'小水力発電 (流況データありの場合の記入例)(2-1)'!B9</f>
        <v>95</v>
      </c>
      <c r="H4" s="1"/>
    </row>
    <row r="5" spans="1:13" ht="55.5" customHeight="1" x14ac:dyDescent="0.15">
      <c r="A5" s="72" t="s">
        <v>56</v>
      </c>
      <c r="B5" s="73" t="s">
        <v>59</v>
      </c>
      <c r="C5" s="73" t="s">
        <v>60</v>
      </c>
      <c r="D5" s="74" t="s">
        <v>71</v>
      </c>
      <c r="E5" s="75" t="s">
        <v>64</v>
      </c>
      <c r="F5" s="73" t="s">
        <v>61</v>
      </c>
      <c r="G5" s="73" t="s">
        <v>62</v>
      </c>
      <c r="H5" s="73" t="s">
        <v>69</v>
      </c>
      <c r="I5" s="73" t="s">
        <v>70</v>
      </c>
      <c r="J5" s="30"/>
    </row>
    <row r="6" spans="1:13" ht="18" customHeight="1" x14ac:dyDescent="0.15">
      <c r="A6" s="44">
        <v>1</v>
      </c>
      <c r="B6" s="76">
        <v>31</v>
      </c>
      <c r="C6" s="76">
        <v>10</v>
      </c>
      <c r="D6" s="81">
        <f>C6/E4</f>
        <v>1</v>
      </c>
      <c r="E6" s="77">
        <f>9.8*C6*G4</f>
        <v>9310</v>
      </c>
      <c r="F6" s="69">
        <v>0.89300000000000002</v>
      </c>
      <c r="G6" s="69">
        <v>0.96</v>
      </c>
      <c r="H6" s="69">
        <v>0.99</v>
      </c>
      <c r="I6" s="70">
        <f>E6*F6*G6*H6</f>
        <v>7901.4640319999999</v>
      </c>
    </row>
    <row r="7" spans="1:13" ht="18" customHeight="1" x14ac:dyDescent="0.15">
      <c r="A7" s="44">
        <v>2</v>
      </c>
      <c r="B7" s="76">
        <v>28.9</v>
      </c>
      <c r="C7" s="76">
        <v>10</v>
      </c>
      <c r="D7" s="81">
        <f>C7/E4</f>
        <v>1</v>
      </c>
      <c r="E7" s="77">
        <f>9.8*C7*G4</f>
        <v>9310</v>
      </c>
      <c r="F7" s="69">
        <v>0.89300000000000002</v>
      </c>
      <c r="G7" s="69">
        <v>0.96</v>
      </c>
      <c r="H7" s="69">
        <v>0.99</v>
      </c>
      <c r="I7" s="70">
        <f t="shared" ref="I7:I70" si="0">E7*F7*G7*H7</f>
        <v>7901.4640319999999</v>
      </c>
    </row>
    <row r="8" spans="1:13" ht="18" customHeight="1" x14ac:dyDescent="0.15">
      <c r="A8" s="44">
        <v>3</v>
      </c>
      <c r="B8" s="76">
        <v>28</v>
      </c>
      <c r="C8" s="76">
        <v>10</v>
      </c>
      <c r="D8" s="81">
        <f>C8/E4</f>
        <v>1</v>
      </c>
      <c r="E8" s="77">
        <f>9.8*C8*G4</f>
        <v>9310</v>
      </c>
      <c r="F8" s="69">
        <v>0.89300000000000002</v>
      </c>
      <c r="G8" s="69">
        <v>0.96</v>
      </c>
      <c r="H8" s="69">
        <v>0.99</v>
      </c>
      <c r="I8" s="70">
        <f t="shared" si="0"/>
        <v>7901.4640319999999</v>
      </c>
    </row>
    <row r="9" spans="1:13" ht="18" customHeight="1" x14ac:dyDescent="0.15">
      <c r="A9" s="44">
        <v>4</v>
      </c>
      <c r="B9" s="76">
        <v>26.7</v>
      </c>
      <c r="C9" s="76">
        <v>10</v>
      </c>
      <c r="D9" s="81">
        <f>C9/E4</f>
        <v>1</v>
      </c>
      <c r="E9" s="77">
        <f>9.8*C9*G4</f>
        <v>9310</v>
      </c>
      <c r="F9" s="69">
        <v>0.89300000000000002</v>
      </c>
      <c r="G9" s="69">
        <v>0.96</v>
      </c>
      <c r="H9" s="69">
        <v>0.99</v>
      </c>
      <c r="I9" s="70">
        <f t="shared" si="0"/>
        <v>7901.4640319999999</v>
      </c>
    </row>
    <row r="10" spans="1:13" ht="18" customHeight="1" x14ac:dyDescent="0.15">
      <c r="A10" s="42">
        <v>5</v>
      </c>
      <c r="B10" s="76">
        <v>25.9</v>
      </c>
      <c r="C10" s="76">
        <v>10</v>
      </c>
      <c r="D10" s="81">
        <f>C10/E4</f>
        <v>1</v>
      </c>
      <c r="E10" s="77">
        <f>9.8*C10*G4</f>
        <v>9310</v>
      </c>
      <c r="F10" s="69">
        <v>0.89300000000000002</v>
      </c>
      <c r="G10" s="69">
        <v>0.96</v>
      </c>
      <c r="H10" s="69">
        <v>0.99</v>
      </c>
      <c r="I10" s="70">
        <f t="shared" si="0"/>
        <v>7901.4640319999999</v>
      </c>
    </row>
    <row r="11" spans="1:13" ht="18" customHeight="1" x14ac:dyDescent="0.15">
      <c r="A11" s="42">
        <v>6</v>
      </c>
      <c r="B11" s="76">
        <v>25.2</v>
      </c>
      <c r="C11" s="76">
        <v>10</v>
      </c>
      <c r="D11" s="81">
        <f>C11/E4</f>
        <v>1</v>
      </c>
      <c r="E11" s="77">
        <f>9.8*C11*G4</f>
        <v>9310</v>
      </c>
      <c r="F11" s="69">
        <v>0.89300000000000002</v>
      </c>
      <c r="G11" s="69">
        <v>0.96</v>
      </c>
      <c r="H11" s="69">
        <v>0.99</v>
      </c>
      <c r="I11" s="70">
        <f t="shared" si="0"/>
        <v>7901.4640319999999</v>
      </c>
    </row>
    <row r="12" spans="1:13" ht="18" customHeight="1" x14ac:dyDescent="0.15">
      <c r="A12" s="44">
        <v>7</v>
      </c>
      <c r="B12" s="76">
        <v>24.6</v>
      </c>
      <c r="C12" s="76">
        <v>10</v>
      </c>
      <c r="D12" s="81">
        <f>C12/E4</f>
        <v>1</v>
      </c>
      <c r="E12" s="77">
        <f>9.8*C12*G4</f>
        <v>9310</v>
      </c>
      <c r="F12" s="69">
        <v>0.89300000000000002</v>
      </c>
      <c r="G12" s="69">
        <v>0.96</v>
      </c>
      <c r="H12" s="69">
        <v>0.99</v>
      </c>
      <c r="I12" s="70">
        <f t="shared" si="0"/>
        <v>7901.4640319999999</v>
      </c>
    </row>
    <row r="13" spans="1:13" ht="18" customHeight="1" x14ac:dyDescent="0.15">
      <c r="A13" s="44">
        <v>8</v>
      </c>
      <c r="B13" s="76">
        <v>24</v>
      </c>
      <c r="C13" s="76">
        <v>10</v>
      </c>
      <c r="D13" s="81">
        <f>C13/E4</f>
        <v>1</v>
      </c>
      <c r="E13" s="77">
        <f>9.8*C13*G4</f>
        <v>9310</v>
      </c>
      <c r="F13" s="69">
        <v>0.89300000000000002</v>
      </c>
      <c r="G13" s="69">
        <v>0.96</v>
      </c>
      <c r="H13" s="69">
        <v>0.99</v>
      </c>
      <c r="I13" s="70">
        <f t="shared" si="0"/>
        <v>7901.4640319999999</v>
      </c>
    </row>
    <row r="14" spans="1:13" ht="18" customHeight="1" x14ac:dyDescent="0.15">
      <c r="A14" s="44">
        <v>9</v>
      </c>
      <c r="B14" s="76">
        <v>23.5</v>
      </c>
      <c r="C14" s="76">
        <v>10</v>
      </c>
      <c r="D14" s="81">
        <f>C14/E4</f>
        <v>1</v>
      </c>
      <c r="E14" s="77">
        <f>9.8*C14*G4</f>
        <v>9310</v>
      </c>
      <c r="F14" s="69">
        <v>0.89300000000000002</v>
      </c>
      <c r="G14" s="69">
        <v>0.96</v>
      </c>
      <c r="H14" s="69">
        <v>0.99</v>
      </c>
      <c r="I14" s="70">
        <f t="shared" si="0"/>
        <v>7901.4640319999999</v>
      </c>
    </row>
    <row r="15" spans="1:13" ht="18" customHeight="1" x14ac:dyDescent="0.15">
      <c r="A15" s="44">
        <v>10</v>
      </c>
      <c r="B15" s="76">
        <v>23</v>
      </c>
      <c r="C15" s="76">
        <v>10</v>
      </c>
      <c r="D15" s="81">
        <f>C15/E4</f>
        <v>1</v>
      </c>
      <c r="E15" s="77">
        <f>9.8*C15*G4</f>
        <v>9310</v>
      </c>
      <c r="F15" s="69">
        <v>0.89300000000000002</v>
      </c>
      <c r="G15" s="69">
        <v>0.96</v>
      </c>
      <c r="H15" s="69">
        <v>0.99</v>
      </c>
      <c r="I15" s="70">
        <f t="shared" si="0"/>
        <v>7901.4640319999999</v>
      </c>
    </row>
    <row r="16" spans="1:13" ht="18" customHeight="1" x14ac:dyDescent="0.15">
      <c r="A16" s="42">
        <v>11</v>
      </c>
      <c r="B16" s="76">
        <v>22.5</v>
      </c>
      <c r="C16" s="76">
        <v>10</v>
      </c>
      <c r="D16" s="81">
        <f>C16/E4</f>
        <v>1</v>
      </c>
      <c r="E16" s="77">
        <f>9.8*C16*G4</f>
        <v>9310</v>
      </c>
      <c r="F16" s="69">
        <v>0.89300000000000002</v>
      </c>
      <c r="G16" s="69">
        <v>0.96</v>
      </c>
      <c r="H16" s="69">
        <v>0.99</v>
      </c>
      <c r="I16" s="70">
        <f t="shared" si="0"/>
        <v>7901.4640319999999</v>
      </c>
    </row>
    <row r="17" spans="1:9" ht="18" customHeight="1" x14ac:dyDescent="0.15">
      <c r="A17" s="42">
        <v>12</v>
      </c>
      <c r="B17" s="76">
        <v>22</v>
      </c>
      <c r="C17" s="76">
        <v>10</v>
      </c>
      <c r="D17" s="81">
        <f>C17/E4</f>
        <v>1</v>
      </c>
      <c r="E17" s="77">
        <f>9.8*C17*G4</f>
        <v>9310</v>
      </c>
      <c r="F17" s="69">
        <v>0.89300000000000002</v>
      </c>
      <c r="G17" s="69">
        <v>0.96</v>
      </c>
      <c r="H17" s="69">
        <v>0.99</v>
      </c>
      <c r="I17" s="70">
        <f t="shared" si="0"/>
        <v>7901.4640319999999</v>
      </c>
    </row>
    <row r="18" spans="1:9" ht="18" customHeight="1" x14ac:dyDescent="0.15">
      <c r="A18" s="44">
        <v>13</v>
      </c>
      <c r="B18" s="76">
        <v>21.5</v>
      </c>
      <c r="C18" s="76">
        <v>10</v>
      </c>
      <c r="D18" s="81">
        <f>C18/E4</f>
        <v>1</v>
      </c>
      <c r="E18" s="77">
        <f>9.8*C18*G4</f>
        <v>9310</v>
      </c>
      <c r="F18" s="69">
        <v>0.89300000000000002</v>
      </c>
      <c r="G18" s="69">
        <v>0.96</v>
      </c>
      <c r="H18" s="69">
        <v>0.99</v>
      </c>
      <c r="I18" s="70">
        <f t="shared" si="0"/>
        <v>7901.4640319999999</v>
      </c>
    </row>
    <row r="19" spans="1:9" ht="18" customHeight="1" x14ac:dyDescent="0.15">
      <c r="A19" s="44">
        <v>14</v>
      </c>
      <c r="B19" s="76">
        <v>21</v>
      </c>
      <c r="C19" s="76">
        <v>10</v>
      </c>
      <c r="D19" s="81">
        <f>C19/E4</f>
        <v>1</v>
      </c>
      <c r="E19" s="77">
        <f>9.8*C19*G4</f>
        <v>9310</v>
      </c>
      <c r="F19" s="69">
        <v>0.89300000000000002</v>
      </c>
      <c r="G19" s="69">
        <v>0.96</v>
      </c>
      <c r="H19" s="69">
        <v>0.99</v>
      </c>
      <c r="I19" s="70">
        <f t="shared" si="0"/>
        <v>7901.4640319999999</v>
      </c>
    </row>
    <row r="20" spans="1:9" ht="18" customHeight="1" x14ac:dyDescent="0.15">
      <c r="A20" s="44">
        <v>15</v>
      </c>
      <c r="B20" s="76">
        <v>20.6</v>
      </c>
      <c r="C20" s="76">
        <v>10</v>
      </c>
      <c r="D20" s="81">
        <f>C20/E4</f>
        <v>1</v>
      </c>
      <c r="E20" s="77">
        <f>9.8*C20*G4</f>
        <v>9310</v>
      </c>
      <c r="F20" s="69">
        <v>0.89300000000000002</v>
      </c>
      <c r="G20" s="69">
        <v>0.96</v>
      </c>
      <c r="H20" s="69">
        <v>0.99</v>
      </c>
      <c r="I20" s="70">
        <f t="shared" si="0"/>
        <v>7901.4640319999999</v>
      </c>
    </row>
    <row r="21" spans="1:9" ht="18" customHeight="1" x14ac:dyDescent="0.15">
      <c r="A21" s="44">
        <v>16</v>
      </c>
      <c r="B21" s="76">
        <v>20.2</v>
      </c>
      <c r="C21" s="76">
        <v>10</v>
      </c>
      <c r="D21" s="81">
        <f>C21/E4</f>
        <v>1</v>
      </c>
      <c r="E21" s="77">
        <f>9.8*C21*G4</f>
        <v>9310</v>
      </c>
      <c r="F21" s="69">
        <v>0.89300000000000002</v>
      </c>
      <c r="G21" s="69">
        <v>0.96</v>
      </c>
      <c r="H21" s="69">
        <v>0.99</v>
      </c>
      <c r="I21" s="70">
        <f t="shared" si="0"/>
        <v>7901.4640319999999</v>
      </c>
    </row>
    <row r="22" spans="1:9" ht="18" customHeight="1" x14ac:dyDescent="0.15">
      <c r="A22" s="42">
        <v>17</v>
      </c>
      <c r="B22" s="76">
        <v>19.8</v>
      </c>
      <c r="C22" s="76">
        <v>10</v>
      </c>
      <c r="D22" s="81">
        <f>C22/E4</f>
        <v>1</v>
      </c>
      <c r="E22" s="77">
        <f>9.8*C22*G4</f>
        <v>9310</v>
      </c>
      <c r="F22" s="69">
        <v>0.89300000000000002</v>
      </c>
      <c r="G22" s="69">
        <v>0.96</v>
      </c>
      <c r="H22" s="69">
        <v>0.99</v>
      </c>
      <c r="I22" s="70">
        <f t="shared" si="0"/>
        <v>7901.4640319999999</v>
      </c>
    </row>
    <row r="23" spans="1:9" ht="18" customHeight="1" x14ac:dyDescent="0.15">
      <c r="A23" s="42">
        <v>18</v>
      </c>
      <c r="B23" s="76">
        <v>19.399999999999999</v>
      </c>
      <c r="C23" s="76">
        <v>10</v>
      </c>
      <c r="D23" s="81">
        <f>C23/E4</f>
        <v>1</v>
      </c>
      <c r="E23" s="77">
        <f>9.8*C23*G4</f>
        <v>9310</v>
      </c>
      <c r="F23" s="69">
        <v>0.89300000000000002</v>
      </c>
      <c r="G23" s="69">
        <v>0.96</v>
      </c>
      <c r="H23" s="69">
        <v>0.99</v>
      </c>
      <c r="I23" s="70">
        <f t="shared" si="0"/>
        <v>7901.4640319999999</v>
      </c>
    </row>
    <row r="24" spans="1:9" ht="18" customHeight="1" x14ac:dyDescent="0.15">
      <c r="A24" s="44">
        <v>19</v>
      </c>
      <c r="B24" s="76">
        <v>19</v>
      </c>
      <c r="C24" s="76">
        <v>10</v>
      </c>
      <c r="D24" s="81">
        <f>C24/E4</f>
        <v>1</v>
      </c>
      <c r="E24" s="77">
        <f>9.8*C24*G4</f>
        <v>9310</v>
      </c>
      <c r="F24" s="69">
        <v>0.89300000000000002</v>
      </c>
      <c r="G24" s="69">
        <v>0.96</v>
      </c>
      <c r="H24" s="69">
        <v>0.99</v>
      </c>
      <c r="I24" s="70">
        <f t="shared" si="0"/>
        <v>7901.4640319999999</v>
      </c>
    </row>
    <row r="25" spans="1:9" ht="18" customHeight="1" x14ac:dyDescent="0.15">
      <c r="A25" s="44">
        <v>20</v>
      </c>
      <c r="B25" s="76">
        <v>18.600000000000001</v>
      </c>
      <c r="C25" s="76">
        <v>10</v>
      </c>
      <c r="D25" s="81">
        <f>C25/E4</f>
        <v>1</v>
      </c>
      <c r="E25" s="77">
        <f>9.8*C25*G4</f>
        <v>9310</v>
      </c>
      <c r="F25" s="69">
        <v>0.89300000000000002</v>
      </c>
      <c r="G25" s="69">
        <v>0.96</v>
      </c>
      <c r="H25" s="69">
        <v>0.99</v>
      </c>
      <c r="I25" s="70">
        <f t="shared" si="0"/>
        <v>7901.4640319999999</v>
      </c>
    </row>
    <row r="26" spans="1:9" ht="18" customHeight="1" x14ac:dyDescent="0.15">
      <c r="A26" s="44">
        <v>21</v>
      </c>
      <c r="B26" s="76">
        <v>18.2</v>
      </c>
      <c r="C26" s="76">
        <v>10</v>
      </c>
      <c r="D26" s="81">
        <f>C26/E4</f>
        <v>1</v>
      </c>
      <c r="E26" s="77">
        <f>9.8*C26*G4</f>
        <v>9310</v>
      </c>
      <c r="F26" s="69">
        <v>0.89300000000000002</v>
      </c>
      <c r="G26" s="69">
        <v>0.96</v>
      </c>
      <c r="H26" s="69">
        <v>0.99</v>
      </c>
      <c r="I26" s="70">
        <f t="shared" si="0"/>
        <v>7901.4640319999999</v>
      </c>
    </row>
    <row r="27" spans="1:9" ht="18" customHeight="1" x14ac:dyDescent="0.15">
      <c r="A27" s="44">
        <v>22</v>
      </c>
      <c r="B27" s="76">
        <v>17.8</v>
      </c>
      <c r="C27" s="76">
        <v>10</v>
      </c>
      <c r="D27" s="81">
        <f>C27/E4</f>
        <v>1</v>
      </c>
      <c r="E27" s="77">
        <f>9.8*C27*G4</f>
        <v>9310</v>
      </c>
      <c r="F27" s="69">
        <v>0.89300000000000002</v>
      </c>
      <c r="G27" s="69">
        <v>0.96</v>
      </c>
      <c r="H27" s="69">
        <v>0.99</v>
      </c>
      <c r="I27" s="70">
        <f t="shared" si="0"/>
        <v>7901.4640319999999</v>
      </c>
    </row>
    <row r="28" spans="1:9" ht="18" customHeight="1" x14ac:dyDescent="0.15">
      <c r="A28" s="42">
        <v>23</v>
      </c>
      <c r="B28" s="76">
        <v>17.399999999999999</v>
      </c>
      <c r="C28" s="76">
        <v>10</v>
      </c>
      <c r="D28" s="81">
        <f>C28/E4</f>
        <v>1</v>
      </c>
      <c r="E28" s="77">
        <f>9.8*C28*G4</f>
        <v>9310</v>
      </c>
      <c r="F28" s="69">
        <v>0.89300000000000002</v>
      </c>
      <c r="G28" s="69">
        <v>0.96</v>
      </c>
      <c r="H28" s="69">
        <v>0.99</v>
      </c>
      <c r="I28" s="70">
        <f t="shared" si="0"/>
        <v>7901.4640319999999</v>
      </c>
    </row>
    <row r="29" spans="1:9" ht="18" customHeight="1" x14ac:dyDescent="0.15">
      <c r="A29" s="42">
        <v>24</v>
      </c>
      <c r="B29" s="76">
        <v>17</v>
      </c>
      <c r="C29" s="76">
        <v>10</v>
      </c>
      <c r="D29" s="81">
        <f>C29/E4</f>
        <v>1</v>
      </c>
      <c r="E29" s="77">
        <f>9.8*C29*G4</f>
        <v>9310</v>
      </c>
      <c r="F29" s="69">
        <v>0.89300000000000002</v>
      </c>
      <c r="G29" s="69">
        <v>0.96</v>
      </c>
      <c r="H29" s="69">
        <v>0.99</v>
      </c>
      <c r="I29" s="70">
        <f t="shared" si="0"/>
        <v>7901.4640319999999</v>
      </c>
    </row>
    <row r="30" spans="1:9" ht="18" customHeight="1" x14ac:dyDescent="0.15">
      <c r="A30" s="44">
        <v>25</v>
      </c>
      <c r="B30" s="76">
        <v>16.600000000000001</v>
      </c>
      <c r="C30" s="76">
        <v>10</v>
      </c>
      <c r="D30" s="81">
        <f>C30/E4</f>
        <v>1</v>
      </c>
      <c r="E30" s="77">
        <f>9.8*C30*G4</f>
        <v>9310</v>
      </c>
      <c r="F30" s="69">
        <v>0.89300000000000002</v>
      </c>
      <c r="G30" s="69">
        <v>0.96</v>
      </c>
      <c r="H30" s="69">
        <v>0.99</v>
      </c>
      <c r="I30" s="70">
        <f t="shared" si="0"/>
        <v>7901.4640319999999</v>
      </c>
    </row>
    <row r="31" spans="1:9" ht="18" customHeight="1" x14ac:dyDescent="0.15">
      <c r="A31" s="44">
        <v>26</v>
      </c>
      <c r="B31" s="76">
        <v>16.2</v>
      </c>
      <c r="C31" s="76">
        <v>10</v>
      </c>
      <c r="D31" s="81">
        <f>C31/E4</f>
        <v>1</v>
      </c>
      <c r="E31" s="77">
        <f>9.8*C31*G4</f>
        <v>9310</v>
      </c>
      <c r="F31" s="69">
        <v>0.89300000000000002</v>
      </c>
      <c r="G31" s="69">
        <v>0.96</v>
      </c>
      <c r="H31" s="69">
        <v>0.99</v>
      </c>
      <c r="I31" s="70">
        <f t="shared" si="0"/>
        <v>7901.4640319999999</v>
      </c>
    </row>
    <row r="32" spans="1:9" ht="18" customHeight="1" x14ac:dyDescent="0.15">
      <c r="A32" s="44">
        <v>27</v>
      </c>
      <c r="B32" s="76">
        <v>15.8</v>
      </c>
      <c r="C32" s="76">
        <v>10</v>
      </c>
      <c r="D32" s="81">
        <f>C32/E4</f>
        <v>1</v>
      </c>
      <c r="E32" s="77">
        <f>9.8*C32*G4</f>
        <v>9310</v>
      </c>
      <c r="F32" s="69">
        <v>0.89300000000000002</v>
      </c>
      <c r="G32" s="69">
        <v>0.96</v>
      </c>
      <c r="H32" s="69">
        <v>0.99</v>
      </c>
      <c r="I32" s="70">
        <f t="shared" si="0"/>
        <v>7901.4640319999999</v>
      </c>
    </row>
    <row r="33" spans="1:9" ht="18" customHeight="1" x14ac:dyDescent="0.15">
      <c r="A33" s="44">
        <v>28</v>
      </c>
      <c r="B33" s="76">
        <v>15.4</v>
      </c>
      <c r="C33" s="76">
        <v>10</v>
      </c>
      <c r="D33" s="81">
        <f>C33/E4</f>
        <v>1</v>
      </c>
      <c r="E33" s="77">
        <f>9.8*C33*G4</f>
        <v>9310</v>
      </c>
      <c r="F33" s="69">
        <v>0.89300000000000002</v>
      </c>
      <c r="G33" s="69">
        <v>0.96</v>
      </c>
      <c r="H33" s="69">
        <v>0.99</v>
      </c>
      <c r="I33" s="70">
        <f t="shared" si="0"/>
        <v>7901.4640319999999</v>
      </c>
    </row>
    <row r="34" spans="1:9" ht="18" customHeight="1" x14ac:dyDescent="0.15">
      <c r="A34" s="42">
        <v>29</v>
      </c>
      <c r="B34" s="76">
        <v>15</v>
      </c>
      <c r="C34" s="76">
        <v>10</v>
      </c>
      <c r="D34" s="81">
        <f>C34/E4</f>
        <v>1</v>
      </c>
      <c r="E34" s="77">
        <f>9.8*C34*G4</f>
        <v>9310</v>
      </c>
      <c r="F34" s="69">
        <v>0.89300000000000002</v>
      </c>
      <c r="G34" s="69">
        <v>0.96</v>
      </c>
      <c r="H34" s="69">
        <v>0.99</v>
      </c>
      <c r="I34" s="70">
        <f t="shared" si="0"/>
        <v>7901.4640319999999</v>
      </c>
    </row>
    <row r="35" spans="1:9" ht="18" customHeight="1" x14ac:dyDescent="0.15">
      <c r="A35" s="42">
        <v>30</v>
      </c>
      <c r="B35" s="76">
        <v>14.6</v>
      </c>
      <c r="C35" s="76">
        <v>10</v>
      </c>
      <c r="D35" s="81">
        <f>C35/E4</f>
        <v>1</v>
      </c>
      <c r="E35" s="77">
        <f>9.8*C35*G4</f>
        <v>9310</v>
      </c>
      <c r="F35" s="69">
        <v>0.89300000000000002</v>
      </c>
      <c r="G35" s="69">
        <v>0.96</v>
      </c>
      <c r="H35" s="69">
        <v>0.99</v>
      </c>
      <c r="I35" s="70">
        <f t="shared" si="0"/>
        <v>7901.4640319999999</v>
      </c>
    </row>
    <row r="36" spans="1:9" ht="18" customHeight="1" x14ac:dyDescent="0.15">
      <c r="A36" s="44">
        <v>31</v>
      </c>
      <c r="B36" s="76">
        <v>14.2</v>
      </c>
      <c r="C36" s="76">
        <v>10</v>
      </c>
      <c r="D36" s="81">
        <f>C36/E4</f>
        <v>1</v>
      </c>
      <c r="E36" s="77">
        <f>9.8*C36*G4</f>
        <v>9310</v>
      </c>
      <c r="F36" s="69">
        <v>0.89300000000000002</v>
      </c>
      <c r="G36" s="69">
        <v>0.96</v>
      </c>
      <c r="H36" s="69">
        <v>0.99</v>
      </c>
      <c r="I36" s="70">
        <f t="shared" si="0"/>
        <v>7901.4640319999999</v>
      </c>
    </row>
    <row r="37" spans="1:9" ht="18" customHeight="1" x14ac:dyDescent="0.15">
      <c r="A37" s="44">
        <v>32</v>
      </c>
      <c r="B37" s="76">
        <v>13.9</v>
      </c>
      <c r="C37" s="76">
        <v>10</v>
      </c>
      <c r="D37" s="81">
        <f>C37/E4</f>
        <v>1</v>
      </c>
      <c r="E37" s="77">
        <f>9.8*C37*G4</f>
        <v>9310</v>
      </c>
      <c r="F37" s="69">
        <v>0.89300000000000002</v>
      </c>
      <c r="G37" s="69">
        <v>0.96</v>
      </c>
      <c r="H37" s="69">
        <v>0.99</v>
      </c>
      <c r="I37" s="70">
        <f t="shared" si="0"/>
        <v>7901.4640319999999</v>
      </c>
    </row>
    <row r="38" spans="1:9" ht="18" customHeight="1" x14ac:dyDescent="0.15">
      <c r="A38" s="44">
        <v>33</v>
      </c>
      <c r="B38" s="76">
        <v>13.6</v>
      </c>
      <c r="C38" s="76">
        <v>10</v>
      </c>
      <c r="D38" s="81">
        <f>C38/E4</f>
        <v>1</v>
      </c>
      <c r="E38" s="77">
        <f>9.8*C38*G4</f>
        <v>9310</v>
      </c>
      <c r="F38" s="69">
        <v>0.89300000000000002</v>
      </c>
      <c r="G38" s="69">
        <v>0.96</v>
      </c>
      <c r="H38" s="69">
        <v>0.99</v>
      </c>
      <c r="I38" s="70">
        <f t="shared" si="0"/>
        <v>7901.4640319999999</v>
      </c>
    </row>
    <row r="39" spans="1:9" ht="18" customHeight="1" x14ac:dyDescent="0.15">
      <c r="A39" s="44">
        <v>34</v>
      </c>
      <c r="B39" s="76">
        <v>13.3</v>
      </c>
      <c r="C39" s="76">
        <v>10</v>
      </c>
      <c r="D39" s="81">
        <f>C39/E4</f>
        <v>1</v>
      </c>
      <c r="E39" s="77">
        <f>9.8*C39*G4</f>
        <v>9310</v>
      </c>
      <c r="F39" s="69">
        <v>0.89300000000000002</v>
      </c>
      <c r="G39" s="69">
        <v>0.96</v>
      </c>
      <c r="H39" s="69">
        <v>0.99</v>
      </c>
      <c r="I39" s="70">
        <f t="shared" si="0"/>
        <v>7901.4640319999999</v>
      </c>
    </row>
    <row r="40" spans="1:9" ht="18" customHeight="1" x14ac:dyDescent="0.15">
      <c r="A40" s="42">
        <v>35</v>
      </c>
      <c r="B40" s="76">
        <v>13</v>
      </c>
      <c r="C40" s="76">
        <v>10</v>
      </c>
      <c r="D40" s="81">
        <f>C40/E4</f>
        <v>1</v>
      </c>
      <c r="E40" s="77">
        <f>9.8*C40*G4</f>
        <v>9310</v>
      </c>
      <c r="F40" s="69">
        <v>0.89300000000000002</v>
      </c>
      <c r="G40" s="69">
        <v>0.96</v>
      </c>
      <c r="H40" s="69">
        <v>0.99</v>
      </c>
      <c r="I40" s="70">
        <f t="shared" si="0"/>
        <v>7901.4640319999999</v>
      </c>
    </row>
    <row r="41" spans="1:9" ht="18" customHeight="1" x14ac:dyDescent="0.15">
      <c r="A41" s="42">
        <v>36</v>
      </c>
      <c r="B41" s="76">
        <v>12.8</v>
      </c>
      <c r="C41" s="76">
        <v>10</v>
      </c>
      <c r="D41" s="81">
        <f>C41/E4</f>
        <v>1</v>
      </c>
      <c r="E41" s="77">
        <f>9.8*C41*G4</f>
        <v>9310</v>
      </c>
      <c r="F41" s="69">
        <v>0.89300000000000002</v>
      </c>
      <c r="G41" s="69">
        <v>0.96</v>
      </c>
      <c r="H41" s="69">
        <v>0.99</v>
      </c>
      <c r="I41" s="70">
        <f t="shared" si="0"/>
        <v>7901.4640319999999</v>
      </c>
    </row>
    <row r="42" spans="1:9" ht="18" customHeight="1" x14ac:dyDescent="0.15">
      <c r="A42" s="44">
        <v>37</v>
      </c>
      <c r="B42" s="76">
        <v>12.6</v>
      </c>
      <c r="C42" s="76">
        <v>10</v>
      </c>
      <c r="D42" s="81">
        <f>C42/E4</f>
        <v>1</v>
      </c>
      <c r="E42" s="77">
        <f>9.8*C42*G4</f>
        <v>9310</v>
      </c>
      <c r="F42" s="69">
        <v>0.89300000000000002</v>
      </c>
      <c r="G42" s="69">
        <v>0.96</v>
      </c>
      <c r="H42" s="69">
        <v>0.99</v>
      </c>
      <c r="I42" s="70">
        <f t="shared" si="0"/>
        <v>7901.4640319999999</v>
      </c>
    </row>
    <row r="43" spans="1:9" ht="18" customHeight="1" x14ac:dyDescent="0.15">
      <c r="A43" s="44">
        <v>38</v>
      </c>
      <c r="B43" s="76">
        <v>12.4</v>
      </c>
      <c r="C43" s="76">
        <v>10</v>
      </c>
      <c r="D43" s="81">
        <f>C43/E4</f>
        <v>1</v>
      </c>
      <c r="E43" s="77">
        <f>9.8*C43*G4</f>
        <v>9310</v>
      </c>
      <c r="F43" s="69">
        <v>0.89300000000000002</v>
      </c>
      <c r="G43" s="69">
        <v>0.96</v>
      </c>
      <c r="H43" s="69">
        <v>0.99</v>
      </c>
      <c r="I43" s="70">
        <f t="shared" si="0"/>
        <v>7901.4640319999999</v>
      </c>
    </row>
    <row r="44" spans="1:9" ht="18" customHeight="1" x14ac:dyDescent="0.15">
      <c r="A44" s="44">
        <v>39</v>
      </c>
      <c r="B44" s="76">
        <v>12.2</v>
      </c>
      <c r="C44" s="76">
        <v>10</v>
      </c>
      <c r="D44" s="81">
        <f>C44/E4</f>
        <v>1</v>
      </c>
      <c r="E44" s="77">
        <f>9.8*C44*G4</f>
        <v>9310</v>
      </c>
      <c r="F44" s="69">
        <v>0.89300000000000002</v>
      </c>
      <c r="G44" s="69">
        <v>0.96</v>
      </c>
      <c r="H44" s="69">
        <v>0.99</v>
      </c>
      <c r="I44" s="70">
        <f t="shared" si="0"/>
        <v>7901.4640319999999</v>
      </c>
    </row>
    <row r="45" spans="1:9" ht="18" customHeight="1" x14ac:dyDescent="0.15">
      <c r="A45" s="44">
        <v>40</v>
      </c>
      <c r="B45" s="76">
        <v>12</v>
      </c>
      <c r="C45" s="76">
        <v>10</v>
      </c>
      <c r="D45" s="81">
        <f>C45/E4</f>
        <v>1</v>
      </c>
      <c r="E45" s="77">
        <f>9.8*C45*G4</f>
        <v>9310</v>
      </c>
      <c r="F45" s="69">
        <v>0.89300000000000002</v>
      </c>
      <c r="G45" s="69">
        <v>0.96</v>
      </c>
      <c r="H45" s="69">
        <v>0.99</v>
      </c>
      <c r="I45" s="70">
        <f t="shared" si="0"/>
        <v>7901.4640319999999</v>
      </c>
    </row>
    <row r="46" spans="1:9" ht="18" customHeight="1" x14ac:dyDescent="0.15">
      <c r="A46" s="44">
        <v>41</v>
      </c>
      <c r="B46" s="76">
        <v>11.9</v>
      </c>
      <c r="C46" s="76">
        <v>10</v>
      </c>
      <c r="D46" s="81">
        <f>C46/E4</f>
        <v>1</v>
      </c>
      <c r="E46" s="77">
        <f>9.8*C46*G4</f>
        <v>9310</v>
      </c>
      <c r="F46" s="69">
        <v>0.89300000000000002</v>
      </c>
      <c r="G46" s="69">
        <v>0.96</v>
      </c>
      <c r="H46" s="69">
        <v>0.99</v>
      </c>
      <c r="I46" s="70">
        <f t="shared" si="0"/>
        <v>7901.4640319999999</v>
      </c>
    </row>
    <row r="47" spans="1:9" ht="18" customHeight="1" x14ac:dyDescent="0.15">
      <c r="A47" s="44">
        <v>42</v>
      </c>
      <c r="B47" s="76">
        <v>11.8</v>
      </c>
      <c r="C47" s="76">
        <v>10</v>
      </c>
      <c r="D47" s="81">
        <f>C47/E4</f>
        <v>1</v>
      </c>
      <c r="E47" s="77">
        <f>9.8*C47*G4</f>
        <v>9310</v>
      </c>
      <c r="F47" s="69">
        <v>0.89300000000000002</v>
      </c>
      <c r="G47" s="69">
        <v>0.96</v>
      </c>
      <c r="H47" s="69">
        <v>0.99</v>
      </c>
      <c r="I47" s="70">
        <f t="shared" si="0"/>
        <v>7901.4640319999999</v>
      </c>
    </row>
    <row r="48" spans="1:9" ht="18" customHeight="1" x14ac:dyDescent="0.15">
      <c r="A48" s="42">
        <v>43</v>
      </c>
      <c r="B48" s="76">
        <v>11.7</v>
      </c>
      <c r="C48" s="76">
        <v>10</v>
      </c>
      <c r="D48" s="81">
        <f>C48/E4</f>
        <v>1</v>
      </c>
      <c r="E48" s="77">
        <f>9.8*C48*G4</f>
        <v>9310</v>
      </c>
      <c r="F48" s="69">
        <v>0.89300000000000002</v>
      </c>
      <c r="G48" s="69">
        <v>0.96</v>
      </c>
      <c r="H48" s="69">
        <v>0.99</v>
      </c>
      <c r="I48" s="70">
        <f t="shared" si="0"/>
        <v>7901.4640319999999</v>
      </c>
    </row>
    <row r="49" spans="1:10" ht="18" customHeight="1" x14ac:dyDescent="0.15">
      <c r="A49" s="42">
        <v>44</v>
      </c>
      <c r="B49" s="76">
        <v>11.6</v>
      </c>
      <c r="C49" s="76">
        <v>10</v>
      </c>
      <c r="D49" s="81">
        <f>C49/E4</f>
        <v>1</v>
      </c>
      <c r="E49" s="77">
        <f>9.8*C49*G4</f>
        <v>9310</v>
      </c>
      <c r="F49" s="69">
        <v>0.89300000000000002</v>
      </c>
      <c r="G49" s="69">
        <v>0.96</v>
      </c>
      <c r="H49" s="69">
        <v>0.99</v>
      </c>
      <c r="I49" s="70">
        <f t="shared" si="0"/>
        <v>7901.4640319999999</v>
      </c>
    </row>
    <row r="50" spans="1:10" ht="18" customHeight="1" x14ac:dyDescent="0.15">
      <c r="A50" s="44">
        <v>45</v>
      </c>
      <c r="B50" s="76">
        <v>11.5</v>
      </c>
      <c r="C50" s="76">
        <v>10</v>
      </c>
      <c r="D50" s="81">
        <f>C50/E4</f>
        <v>1</v>
      </c>
      <c r="E50" s="77">
        <f>9.8*C50*G4</f>
        <v>9310</v>
      </c>
      <c r="F50" s="69">
        <v>0.89300000000000002</v>
      </c>
      <c r="G50" s="69">
        <v>0.96</v>
      </c>
      <c r="H50" s="69">
        <v>0.99</v>
      </c>
      <c r="I50" s="70">
        <f t="shared" si="0"/>
        <v>7901.4640319999999</v>
      </c>
    </row>
    <row r="51" spans="1:10" ht="18" customHeight="1" x14ac:dyDescent="0.15">
      <c r="A51" s="44">
        <v>46</v>
      </c>
      <c r="B51" s="76">
        <v>11.4</v>
      </c>
      <c r="C51" s="76">
        <v>10</v>
      </c>
      <c r="D51" s="81">
        <f>C51/E4</f>
        <v>1</v>
      </c>
      <c r="E51" s="77">
        <f>9.8*C51*G4</f>
        <v>9310</v>
      </c>
      <c r="F51" s="69">
        <v>0.89300000000000002</v>
      </c>
      <c r="G51" s="69">
        <v>0.96</v>
      </c>
      <c r="H51" s="69">
        <v>0.99</v>
      </c>
      <c r="I51" s="70">
        <f t="shared" si="0"/>
        <v>7901.4640319999999</v>
      </c>
    </row>
    <row r="52" spans="1:10" ht="18" customHeight="1" x14ac:dyDescent="0.15">
      <c r="A52" s="44">
        <v>47</v>
      </c>
      <c r="B52" s="76">
        <v>11.3</v>
      </c>
      <c r="C52" s="76">
        <v>10</v>
      </c>
      <c r="D52" s="81">
        <f>C52/E4</f>
        <v>1</v>
      </c>
      <c r="E52" s="77">
        <f>9.8*C52*G4</f>
        <v>9310</v>
      </c>
      <c r="F52" s="69">
        <v>0.89300000000000002</v>
      </c>
      <c r="G52" s="69">
        <v>0.96</v>
      </c>
      <c r="H52" s="69">
        <v>0.99</v>
      </c>
      <c r="I52" s="70">
        <f t="shared" si="0"/>
        <v>7901.4640319999999</v>
      </c>
    </row>
    <row r="53" spans="1:10" ht="18" customHeight="1" x14ac:dyDescent="0.15">
      <c r="A53" s="44">
        <v>48</v>
      </c>
      <c r="B53" s="76">
        <v>11.2</v>
      </c>
      <c r="C53" s="76">
        <v>10</v>
      </c>
      <c r="D53" s="81">
        <f>C53/E4</f>
        <v>1</v>
      </c>
      <c r="E53" s="77">
        <f>9.8*C53*G4</f>
        <v>9310</v>
      </c>
      <c r="F53" s="69">
        <v>0.89300000000000002</v>
      </c>
      <c r="G53" s="69">
        <v>0.96</v>
      </c>
      <c r="H53" s="69">
        <v>0.99</v>
      </c>
      <c r="I53" s="70">
        <f t="shared" si="0"/>
        <v>7901.4640319999999</v>
      </c>
    </row>
    <row r="54" spans="1:10" ht="18" customHeight="1" x14ac:dyDescent="0.15">
      <c r="A54" s="42">
        <v>49</v>
      </c>
      <c r="B54" s="76">
        <v>11.1</v>
      </c>
      <c r="C54" s="76">
        <v>10</v>
      </c>
      <c r="D54" s="81">
        <f>C54/E4</f>
        <v>1</v>
      </c>
      <c r="E54" s="77">
        <f>9.8*C54*G4</f>
        <v>9310</v>
      </c>
      <c r="F54" s="69">
        <v>0.89300000000000002</v>
      </c>
      <c r="G54" s="69">
        <v>0.96</v>
      </c>
      <c r="H54" s="69">
        <v>0.99</v>
      </c>
      <c r="I54" s="70">
        <f t="shared" si="0"/>
        <v>7901.4640319999999</v>
      </c>
    </row>
    <row r="55" spans="1:10" ht="18" customHeight="1" x14ac:dyDescent="0.15">
      <c r="A55" s="42">
        <v>50</v>
      </c>
      <c r="B55" s="76">
        <v>11</v>
      </c>
      <c r="C55" s="76">
        <v>10</v>
      </c>
      <c r="D55" s="81">
        <f>C55/E4</f>
        <v>1</v>
      </c>
      <c r="E55" s="77">
        <f>9.8*C55*G4</f>
        <v>9310</v>
      </c>
      <c r="F55" s="69">
        <v>0.89300000000000002</v>
      </c>
      <c r="G55" s="69">
        <v>0.96</v>
      </c>
      <c r="H55" s="69">
        <v>0.99</v>
      </c>
      <c r="I55" s="70">
        <f t="shared" si="0"/>
        <v>7901.4640319999999</v>
      </c>
      <c r="J55" s="78" t="s">
        <v>72</v>
      </c>
    </row>
    <row r="56" spans="1:10" ht="18" customHeight="1" x14ac:dyDescent="0.15">
      <c r="A56" s="44">
        <v>51</v>
      </c>
      <c r="B56" s="76">
        <v>10.95</v>
      </c>
      <c r="C56" s="76">
        <v>9.9499999999999993</v>
      </c>
      <c r="D56" s="81">
        <f>C56/E4</f>
        <v>0.99499999999999988</v>
      </c>
      <c r="E56" s="77">
        <f>9.8*C56*G4</f>
        <v>9263.4500000000007</v>
      </c>
      <c r="F56" s="69">
        <v>0.89400000000000002</v>
      </c>
      <c r="G56" s="69">
        <v>0.96</v>
      </c>
      <c r="H56" s="69">
        <v>0.99</v>
      </c>
      <c r="I56" s="70">
        <f t="shared" si="0"/>
        <v>7870.7606947200011</v>
      </c>
    </row>
    <row r="57" spans="1:10" ht="18" customHeight="1" x14ac:dyDescent="0.15">
      <c r="A57" s="44">
        <v>52</v>
      </c>
      <c r="B57" s="76">
        <v>10.83</v>
      </c>
      <c r="C57" s="76">
        <v>9.83</v>
      </c>
      <c r="D57" s="81">
        <f>C57/E4</f>
        <v>0.98299999999999998</v>
      </c>
      <c r="E57" s="77">
        <f>9.8*C57*G4</f>
        <v>9151.73</v>
      </c>
      <c r="F57" s="69">
        <v>0.89400000000000002</v>
      </c>
      <c r="G57" s="69">
        <v>0.96</v>
      </c>
      <c r="H57" s="69">
        <v>0.99</v>
      </c>
      <c r="I57" s="70">
        <f t="shared" si="0"/>
        <v>7775.8369476479993</v>
      </c>
    </row>
    <row r="58" spans="1:10" ht="18" customHeight="1" x14ac:dyDescent="0.15">
      <c r="A58" s="44">
        <v>53</v>
      </c>
      <c r="B58" s="76">
        <v>10.7</v>
      </c>
      <c r="C58" s="76">
        <v>9.6999999999999993</v>
      </c>
      <c r="D58" s="81">
        <f>C58/E4</f>
        <v>0.97</v>
      </c>
      <c r="E58" s="77">
        <f>9.8*C58*G4</f>
        <v>9030.7000000000007</v>
      </c>
      <c r="F58" s="69">
        <v>0.89500000000000002</v>
      </c>
      <c r="G58" s="69">
        <v>0.96</v>
      </c>
      <c r="H58" s="69">
        <v>0.99</v>
      </c>
      <c r="I58" s="70">
        <f t="shared" si="0"/>
        <v>7681.5856656000005</v>
      </c>
    </row>
    <row r="59" spans="1:10" ht="18" customHeight="1" x14ac:dyDescent="0.15">
      <c r="A59" s="44">
        <v>54</v>
      </c>
      <c r="B59" s="76">
        <v>10.58</v>
      </c>
      <c r="C59" s="76">
        <v>9.58</v>
      </c>
      <c r="D59" s="81">
        <f>C59/E4</f>
        <v>0.95799999999999996</v>
      </c>
      <c r="E59" s="77">
        <f>9.8*C59*G4</f>
        <v>8918.9800000000014</v>
      </c>
      <c r="F59" s="69">
        <v>0.89600000000000002</v>
      </c>
      <c r="G59" s="69">
        <v>0.96</v>
      </c>
      <c r="H59" s="69">
        <v>0.99</v>
      </c>
      <c r="I59" s="70">
        <f t="shared" si="0"/>
        <v>7595.0323384320018</v>
      </c>
    </row>
    <row r="60" spans="1:10" ht="18" customHeight="1" x14ac:dyDescent="0.15">
      <c r="A60" s="42">
        <v>55</v>
      </c>
      <c r="B60" s="76">
        <v>1.48</v>
      </c>
      <c r="C60" s="76">
        <v>9.48</v>
      </c>
      <c r="D60" s="81">
        <f>C60/E4</f>
        <v>0.94800000000000006</v>
      </c>
      <c r="E60" s="77">
        <f>9.8*C60*G4</f>
        <v>8825.880000000001</v>
      </c>
      <c r="F60" s="69">
        <v>0.89600000000000002</v>
      </c>
      <c r="G60" s="69">
        <v>0.96</v>
      </c>
      <c r="H60" s="69">
        <v>0.99</v>
      </c>
      <c r="I60" s="70">
        <f t="shared" si="0"/>
        <v>7515.7522513920003</v>
      </c>
    </row>
    <row r="61" spans="1:10" ht="18" customHeight="1" x14ac:dyDescent="0.15">
      <c r="A61" s="44">
        <v>56</v>
      </c>
      <c r="B61" s="76">
        <v>10.4</v>
      </c>
      <c r="C61" s="76">
        <v>9.4</v>
      </c>
      <c r="D61" s="81">
        <f>C61/E4</f>
        <v>0.94000000000000006</v>
      </c>
      <c r="E61" s="77">
        <f>9.8*C61*G4</f>
        <v>8751.4</v>
      </c>
      <c r="F61" s="69">
        <v>0.89700000000000002</v>
      </c>
      <c r="G61" s="69">
        <v>0.96</v>
      </c>
      <c r="H61" s="69">
        <v>0.99</v>
      </c>
      <c r="I61" s="70">
        <f t="shared" si="0"/>
        <v>7460.6455123199994</v>
      </c>
    </row>
    <row r="62" spans="1:10" ht="18" customHeight="1" x14ac:dyDescent="0.15">
      <c r="A62" s="44">
        <v>57</v>
      </c>
      <c r="B62" s="76">
        <v>10.32</v>
      </c>
      <c r="C62" s="76">
        <v>9.32</v>
      </c>
      <c r="D62" s="81">
        <f>C62/E4</f>
        <v>0.93200000000000005</v>
      </c>
      <c r="E62" s="77">
        <f>9.8*C62*G4</f>
        <v>8676.9200000000019</v>
      </c>
      <c r="F62" s="69">
        <v>0.89700000000000002</v>
      </c>
      <c r="G62" s="69">
        <v>0.96</v>
      </c>
      <c r="H62" s="69">
        <v>0.99</v>
      </c>
      <c r="I62" s="70">
        <f t="shared" si="0"/>
        <v>7397.1506568960021</v>
      </c>
    </row>
    <row r="63" spans="1:10" ht="18" customHeight="1" x14ac:dyDescent="0.15">
      <c r="A63" s="44">
        <v>58</v>
      </c>
      <c r="B63" s="76">
        <v>10.23</v>
      </c>
      <c r="C63" s="76">
        <v>9.23</v>
      </c>
      <c r="D63" s="81">
        <f>C63/E4</f>
        <v>0.92300000000000004</v>
      </c>
      <c r="E63" s="77">
        <f>9.8*C63*G4</f>
        <v>8593.130000000001</v>
      </c>
      <c r="F63" s="69">
        <v>0.89700000000000002</v>
      </c>
      <c r="G63" s="69">
        <v>0.96</v>
      </c>
      <c r="H63" s="69">
        <v>0.99</v>
      </c>
      <c r="I63" s="70">
        <f t="shared" si="0"/>
        <v>7325.7189445440008</v>
      </c>
    </row>
    <row r="64" spans="1:10" ht="18" customHeight="1" x14ac:dyDescent="0.15">
      <c r="A64" s="44">
        <v>59</v>
      </c>
      <c r="B64" s="76">
        <v>10.15</v>
      </c>
      <c r="C64" s="76">
        <v>9.15</v>
      </c>
      <c r="D64" s="81">
        <f>C64/E4</f>
        <v>0.91500000000000004</v>
      </c>
      <c r="E64" s="77">
        <f>9.8*C64*G4</f>
        <v>8518.6500000000015</v>
      </c>
      <c r="F64" s="69">
        <v>0.89700000000000002</v>
      </c>
      <c r="G64" s="69">
        <v>0.96</v>
      </c>
      <c r="H64" s="69">
        <v>0.99</v>
      </c>
      <c r="I64" s="70">
        <f t="shared" si="0"/>
        <v>7262.2240891200008</v>
      </c>
    </row>
    <row r="65" spans="1:9" ht="18" customHeight="1" x14ac:dyDescent="0.15">
      <c r="A65" s="42">
        <v>60</v>
      </c>
      <c r="B65" s="76">
        <v>10.08</v>
      </c>
      <c r="C65" s="76">
        <v>9.08</v>
      </c>
      <c r="D65" s="81">
        <f>C65/E4</f>
        <v>0.90800000000000003</v>
      </c>
      <c r="E65" s="77">
        <f>9.8*C65*G4</f>
        <v>8453.4800000000014</v>
      </c>
      <c r="F65" s="69">
        <v>0.89800000000000002</v>
      </c>
      <c r="G65" s="69">
        <v>0.96</v>
      </c>
      <c r="H65" s="69">
        <v>0.99</v>
      </c>
      <c r="I65" s="70">
        <f t="shared" si="0"/>
        <v>7214.7002780160001</v>
      </c>
    </row>
    <row r="66" spans="1:9" ht="18" customHeight="1" x14ac:dyDescent="0.15">
      <c r="A66" s="42">
        <v>61</v>
      </c>
      <c r="B66" s="76">
        <v>10</v>
      </c>
      <c r="C66" s="76">
        <v>9</v>
      </c>
      <c r="D66" s="81">
        <f>C66/E4</f>
        <v>0.9</v>
      </c>
      <c r="E66" s="77">
        <f>9.8*C66*G4</f>
        <v>8379</v>
      </c>
      <c r="F66" s="69">
        <v>0.89800000000000002</v>
      </c>
      <c r="G66" s="69">
        <v>0.96</v>
      </c>
      <c r="H66" s="69">
        <v>0.99</v>
      </c>
      <c r="I66" s="70">
        <f t="shared" si="0"/>
        <v>7151.1346368000004</v>
      </c>
    </row>
    <row r="67" spans="1:9" ht="18" customHeight="1" x14ac:dyDescent="0.15">
      <c r="A67" s="44">
        <v>62</v>
      </c>
      <c r="B67" s="76">
        <v>9.93</v>
      </c>
      <c r="C67" s="76">
        <v>8.93</v>
      </c>
      <c r="D67" s="81">
        <f>C67/E4</f>
        <v>0.89300000000000002</v>
      </c>
      <c r="E67" s="77">
        <f>9.8*C67*G4</f>
        <v>8313.8300000000017</v>
      </c>
      <c r="F67" s="69">
        <v>0.89800000000000002</v>
      </c>
      <c r="G67" s="69">
        <v>0.96</v>
      </c>
      <c r="H67" s="69">
        <v>0.99</v>
      </c>
      <c r="I67" s="70">
        <f t="shared" si="0"/>
        <v>7095.514700736001</v>
      </c>
    </row>
    <row r="68" spans="1:9" ht="18" customHeight="1" x14ac:dyDescent="0.15">
      <c r="A68" s="44">
        <v>63</v>
      </c>
      <c r="B68" s="76">
        <v>9.85</v>
      </c>
      <c r="C68" s="76">
        <v>8.85</v>
      </c>
      <c r="D68" s="81">
        <f>C68/E4</f>
        <v>0.88500000000000001</v>
      </c>
      <c r="E68" s="77">
        <f>9.8*C68*G4</f>
        <v>8239.35</v>
      </c>
      <c r="F68" s="69">
        <v>0.89800000000000002</v>
      </c>
      <c r="G68" s="69">
        <v>0.96</v>
      </c>
      <c r="H68" s="69">
        <v>0.99</v>
      </c>
      <c r="I68" s="70">
        <f t="shared" si="0"/>
        <v>7031.9490595199995</v>
      </c>
    </row>
    <row r="69" spans="1:9" ht="18" customHeight="1" x14ac:dyDescent="0.15">
      <c r="A69" s="44">
        <v>64</v>
      </c>
      <c r="B69" s="76">
        <v>9.77</v>
      </c>
      <c r="C69" s="76">
        <v>8.77</v>
      </c>
      <c r="D69" s="81">
        <f>C69/E4</f>
        <v>0.877</v>
      </c>
      <c r="E69" s="77">
        <f>9.8*C69*G4</f>
        <v>8164.87</v>
      </c>
      <c r="F69" s="69">
        <v>0.89800000000000002</v>
      </c>
      <c r="G69" s="69">
        <v>0.96</v>
      </c>
      <c r="H69" s="69">
        <v>0.99</v>
      </c>
      <c r="I69" s="70">
        <f t="shared" si="0"/>
        <v>6968.3834183039999</v>
      </c>
    </row>
    <row r="70" spans="1:9" ht="18" customHeight="1" x14ac:dyDescent="0.15">
      <c r="A70" s="44">
        <v>65</v>
      </c>
      <c r="B70" s="76">
        <v>9.6999999999999993</v>
      </c>
      <c r="C70" s="76">
        <v>8.6999999999999993</v>
      </c>
      <c r="D70" s="81">
        <f>C70/E4</f>
        <v>0.86999999999999988</v>
      </c>
      <c r="E70" s="77">
        <f>9.8*C70*G4</f>
        <v>8099.7000000000007</v>
      </c>
      <c r="F70" s="69">
        <v>0.89900000000000002</v>
      </c>
      <c r="G70" s="69">
        <v>0.96</v>
      </c>
      <c r="H70" s="69">
        <v>0.99</v>
      </c>
      <c r="I70" s="70">
        <f t="shared" si="0"/>
        <v>6920.4614371200005</v>
      </c>
    </row>
    <row r="71" spans="1:9" ht="18" customHeight="1" x14ac:dyDescent="0.15">
      <c r="A71" s="42">
        <v>66</v>
      </c>
      <c r="B71" s="76">
        <v>9.6300000000000008</v>
      </c>
      <c r="C71" s="76">
        <v>8.6300000000000008</v>
      </c>
      <c r="D71" s="81">
        <f>C71/E4</f>
        <v>0.8630000000000001</v>
      </c>
      <c r="E71" s="77">
        <f>9.8*C71*G4</f>
        <v>8034.5300000000016</v>
      </c>
      <c r="F71" s="69">
        <v>0.89900000000000002</v>
      </c>
      <c r="G71" s="69">
        <v>0.96</v>
      </c>
      <c r="H71" s="69">
        <v>0.99</v>
      </c>
      <c r="I71" s="70">
        <f t="shared" ref="I71:I134" si="1">E71*F71*G71*H71</f>
        <v>6864.7795634880003</v>
      </c>
    </row>
    <row r="72" spans="1:9" ht="18" customHeight="1" x14ac:dyDescent="0.15">
      <c r="A72" s="42">
        <v>67</v>
      </c>
      <c r="B72" s="76">
        <v>9.56</v>
      </c>
      <c r="C72" s="76">
        <v>8.56</v>
      </c>
      <c r="D72" s="81">
        <f>C72/E4</f>
        <v>0.85600000000000009</v>
      </c>
      <c r="E72" s="77">
        <f>9.8*C72*G4</f>
        <v>7969.3600000000006</v>
      </c>
      <c r="F72" s="69">
        <v>0.89900000000000002</v>
      </c>
      <c r="G72" s="69">
        <v>0.95899999999999996</v>
      </c>
      <c r="H72" s="69">
        <v>0.99</v>
      </c>
      <c r="I72" s="70">
        <f t="shared" si="1"/>
        <v>6802.0048797624004</v>
      </c>
    </row>
    <row r="73" spans="1:9" ht="18" customHeight="1" x14ac:dyDescent="0.15">
      <c r="A73" s="44">
        <v>68</v>
      </c>
      <c r="B73" s="76">
        <v>9.49</v>
      </c>
      <c r="C73" s="76">
        <v>8.49</v>
      </c>
      <c r="D73" s="81">
        <f>C73/E4</f>
        <v>0.84899999999999998</v>
      </c>
      <c r="E73" s="77">
        <f>9.8*C73*G4</f>
        <v>7904.1900000000014</v>
      </c>
      <c r="F73" s="69">
        <v>0.89900000000000002</v>
      </c>
      <c r="G73" s="69">
        <v>0.95899999999999996</v>
      </c>
      <c r="H73" s="69">
        <v>0.99</v>
      </c>
      <c r="I73" s="70">
        <f t="shared" si="1"/>
        <v>6746.3810080821013</v>
      </c>
    </row>
    <row r="74" spans="1:9" ht="18" customHeight="1" x14ac:dyDescent="0.15">
      <c r="A74" s="44">
        <v>69</v>
      </c>
      <c r="B74" s="76">
        <v>9.42</v>
      </c>
      <c r="C74" s="76">
        <v>8.42</v>
      </c>
      <c r="D74" s="81">
        <f>C74/E4</f>
        <v>0.84199999999999997</v>
      </c>
      <c r="E74" s="77">
        <f>9.8*C74*G4</f>
        <v>7839.02</v>
      </c>
      <c r="F74" s="69">
        <v>0.89900000000000002</v>
      </c>
      <c r="G74" s="69">
        <v>0.95899999999999996</v>
      </c>
      <c r="H74" s="69">
        <v>0.99</v>
      </c>
      <c r="I74" s="70">
        <f t="shared" si="1"/>
        <v>6690.7571364018013</v>
      </c>
    </row>
    <row r="75" spans="1:9" ht="18" customHeight="1" x14ac:dyDescent="0.15">
      <c r="A75" s="44">
        <v>70</v>
      </c>
      <c r="B75" s="76">
        <v>9.36</v>
      </c>
      <c r="C75" s="76">
        <v>8.36</v>
      </c>
      <c r="D75" s="81">
        <f>C75/E4</f>
        <v>0.83599999999999997</v>
      </c>
      <c r="E75" s="77">
        <f>9.8*C75*G4</f>
        <v>7783.16</v>
      </c>
      <c r="F75" s="69">
        <v>0.89900000000000002</v>
      </c>
      <c r="G75" s="69">
        <v>0.95899999999999996</v>
      </c>
      <c r="H75" s="69">
        <v>0.99</v>
      </c>
      <c r="I75" s="70">
        <f t="shared" si="1"/>
        <v>6643.0795321043997</v>
      </c>
    </row>
    <row r="76" spans="1:9" ht="18" customHeight="1" x14ac:dyDescent="0.15">
      <c r="A76" s="44">
        <v>71</v>
      </c>
      <c r="B76" s="76">
        <v>9.3000000000000007</v>
      </c>
      <c r="C76" s="76">
        <v>8.3000000000000007</v>
      </c>
      <c r="D76" s="81">
        <f>C76/E4</f>
        <v>0.83000000000000007</v>
      </c>
      <c r="E76" s="77">
        <f>9.8*C76*G4</f>
        <v>7727.300000000002</v>
      </c>
      <c r="F76" s="69">
        <v>0.89900000000000002</v>
      </c>
      <c r="G76" s="69">
        <v>0.95899999999999996</v>
      </c>
      <c r="H76" s="69">
        <v>0.99</v>
      </c>
      <c r="I76" s="70">
        <f t="shared" si="1"/>
        <v>6595.4019278070018</v>
      </c>
    </row>
    <row r="77" spans="1:9" ht="18" customHeight="1" x14ac:dyDescent="0.15">
      <c r="A77" s="42">
        <v>72</v>
      </c>
      <c r="B77" s="76">
        <v>9.23</v>
      </c>
      <c r="C77" s="76">
        <v>8.23</v>
      </c>
      <c r="D77" s="81">
        <f>C77/E4</f>
        <v>0.82300000000000006</v>
      </c>
      <c r="E77" s="77">
        <f>9.8*C77*G4</f>
        <v>7662.130000000001</v>
      </c>
      <c r="F77" s="69">
        <v>0.89900000000000002</v>
      </c>
      <c r="G77" s="69">
        <v>0.95899999999999996</v>
      </c>
      <c r="H77" s="69">
        <v>0.99</v>
      </c>
      <c r="I77" s="70">
        <f t="shared" si="1"/>
        <v>6539.7780561267009</v>
      </c>
    </row>
    <row r="78" spans="1:9" ht="18" customHeight="1" x14ac:dyDescent="0.15">
      <c r="A78" s="44">
        <v>73</v>
      </c>
      <c r="B78" s="76">
        <v>9.16</v>
      </c>
      <c r="C78" s="76">
        <v>8.16</v>
      </c>
      <c r="D78" s="81">
        <f>C78/E4</f>
        <v>0.81600000000000006</v>
      </c>
      <c r="E78" s="77">
        <f>9.8*C78*G4</f>
        <v>7596.96</v>
      </c>
      <c r="F78" s="69">
        <v>0.9</v>
      </c>
      <c r="G78" s="69">
        <v>0.95899999999999996</v>
      </c>
      <c r="H78" s="69">
        <v>0.99</v>
      </c>
      <c r="I78" s="70">
        <f t="shared" si="1"/>
        <v>6491.3668142400002</v>
      </c>
    </row>
    <row r="79" spans="1:9" ht="18" customHeight="1" x14ac:dyDescent="0.15">
      <c r="A79" s="44">
        <v>74</v>
      </c>
      <c r="B79" s="76">
        <v>9.09</v>
      </c>
      <c r="C79" s="76">
        <v>8.09</v>
      </c>
      <c r="D79" s="81">
        <f>C79/E4</f>
        <v>0.80899999999999994</v>
      </c>
      <c r="E79" s="77">
        <f>9.8*C79*G4</f>
        <v>7531.7900000000009</v>
      </c>
      <c r="F79" s="69">
        <v>0.9</v>
      </c>
      <c r="G79" s="69">
        <v>0.95899999999999996</v>
      </c>
      <c r="H79" s="69">
        <v>0.99</v>
      </c>
      <c r="I79" s="70">
        <f t="shared" si="1"/>
        <v>6435.6810695100003</v>
      </c>
    </row>
    <row r="80" spans="1:9" ht="18" customHeight="1" x14ac:dyDescent="0.15">
      <c r="A80" s="44">
        <v>75</v>
      </c>
      <c r="B80" s="76">
        <v>9.02</v>
      </c>
      <c r="C80" s="76">
        <v>8.02</v>
      </c>
      <c r="D80" s="81">
        <f>C80/E4</f>
        <v>0.80199999999999994</v>
      </c>
      <c r="E80" s="77">
        <f>9.8*C80*G4</f>
        <v>7466.6200000000008</v>
      </c>
      <c r="F80" s="69">
        <v>0.9</v>
      </c>
      <c r="G80" s="69">
        <v>0.95899999999999996</v>
      </c>
      <c r="H80" s="69">
        <v>0.99</v>
      </c>
      <c r="I80" s="70">
        <f t="shared" si="1"/>
        <v>6379.9953247800004</v>
      </c>
    </row>
    <row r="81" spans="1:9" ht="18" customHeight="1" x14ac:dyDescent="0.15">
      <c r="A81" s="44">
        <v>76</v>
      </c>
      <c r="B81" s="76">
        <v>8.9600000000000009</v>
      </c>
      <c r="C81" s="76">
        <v>7.96</v>
      </c>
      <c r="D81" s="81">
        <f>C81/E4</f>
        <v>0.79600000000000004</v>
      </c>
      <c r="E81" s="77">
        <f>9.8*C81*G4</f>
        <v>7410.7600000000011</v>
      </c>
      <c r="F81" s="69">
        <v>0.9</v>
      </c>
      <c r="G81" s="69">
        <v>0.95899999999999996</v>
      </c>
      <c r="H81" s="69">
        <v>0.99</v>
      </c>
      <c r="I81" s="70">
        <f t="shared" si="1"/>
        <v>6332.2646864400003</v>
      </c>
    </row>
    <row r="82" spans="1:9" ht="18" customHeight="1" x14ac:dyDescent="0.15">
      <c r="A82" s="42">
        <v>77</v>
      </c>
      <c r="B82" s="76">
        <v>8.9</v>
      </c>
      <c r="C82" s="76">
        <v>7.9</v>
      </c>
      <c r="D82" s="81">
        <f>C82/E4</f>
        <v>0.79</v>
      </c>
      <c r="E82" s="77">
        <f>9.8*C82*G4</f>
        <v>7354.9000000000015</v>
      </c>
      <c r="F82" s="69">
        <v>0.9</v>
      </c>
      <c r="G82" s="69">
        <v>0.95899999999999996</v>
      </c>
      <c r="H82" s="69">
        <v>0.99</v>
      </c>
      <c r="I82" s="70">
        <f t="shared" si="1"/>
        <v>6284.5340481000012</v>
      </c>
    </row>
    <row r="83" spans="1:9" ht="18" customHeight="1" x14ac:dyDescent="0.15">
      <c r="A83" s="42">
        <v>78</v>
      </c>
      <c r="B83" s="76">
        <v>8.84</v>
      </c>
      <c r="C83" s="76">
        <v>7.84</v>
      </c>
      <c r="D83" s="81">
        <f>C83/E4</f>
        <v>0.78400000000000003</v>
      </c>
      <c r="E83" s="77">
        <f>9.8*C83*G4</f>
        <v>7299.0400000000009</v>
      </c>
      <c r="F83" s="69">
        <v>0.9</v>
      </c>
      <c r="G83" s="69">
        <v>0.95899999999999996</v>
      </c>
      <c r="H83" s="69">
        <v>0.99</v>
      </c>
      <c r="I83" s="70">
        <f t="shared" si="1"/>
        <v>6236.8034097600012</v>
      </c>
    </row>
    <row r="84" spans="1:9" ht="18" customHeight="1" x14ac:dyDescent="0.15">
      <c r="A84" s="44">
        <v>79</v>
      </c>
      <c r="B84" s="76">
        <v>8.7799999999999994</v>
      </c>
      <c r="C84" s="76">
        <v>7.78</v>
      </c>
      <c r="D84" s="81">
        <f>C84/E4</f>
        <v>0.77800000000000002</v>
      </c>
      <c r="E84" s="77">
        <f>9.8*C84*G4</f>
        <v>7243.1800000000012</v>
      </c>
      <c r="F84" s="69">
        <v>0.9</v>
      </c>
      <c r="G84" s="69">
        <v>0.95899999999999996</v>
      </c>
      <c r="H84" s="69">
        <v>0.99</v>
      </c>
      <c r="I84" s="70">
        <f t="shared" si="1"/>
        <v>6189.0727714200002</v>
      </c>
    </row>
    <row r="85" spans="1:9" ht="18" customHeight="1" x14ac:dyDescent="0.15">
      <c r="A85" s="44">
        <v>80</v>
      </c>
      <c r="B85" s="76">
        <v>8.7200000000000006</v>
      </c>
      <c r="C85" s="76">
        <v>7.72</v>
      </c>
      <c r="D85" s="81">
        <f>C85/E4</f>
        <v>0.77200000000000002</v>
      </c>
      <c r="E85" s="77">
        <f>9.8*C85*G4</f>
        <v>7187.3200000000006</v>
      </c>
      <c r="F85" s="69">
        <v>0.9</v>
      </c>
      <c r="G85" s="69">
        <v>0.95899999999999996</v>
      </c>
      <c r="H85" s="69">
        <v>0.99</v>
      </c>
      <c r="I85" s="70">
        <f t="shared" si="1"/>
        <v>6141.3421330800002</v>
      </c>
    </row>
    <row r="86" spans="1:9" ht="18" customHeight="1" x14ac:dyDescent="0.15">
      <c r="A86" s="44">
        <v>81</v>
      </c>
      <c r="B86" s="76">
        <v>8.66</v>
      </c>
      <c r="C86" s="76">
        <v>7.66</v>
      </c>
      <c r="D86" s="81">
        <f>C86/E4</f>
        <v>0.76600000000000001</v>
      </c>
      <c r="E86" s="77">
        <f>9.8*C86*G4</f>
        <v>7131.4600000000009</v>
      </c>
      <c r="F86" s="69">
        <v>0.9</v>
      </c>
      <c r="G86" s="69">
        <v>0.95899999999999996</v>
      </c>
      <c r="H86" s="69">
        <v>0.99</v>
      </c>
      <c r="I86" s="70">
        <f t="shared" si="1"/>
        <v>6093.611494740001</v>
      </c>
    </row>
    <row r="87" spans="1:9" ht="18" customHeight="1" x14ac:dyDescent="0.15">
      <c r="A87" s="44">
        <v>82</v>
      </c>
      <c r="B87" s="76">
        <v>8.6</v>
      </c>
      <c r="C87" s="76">
        <v>7.6</v>
      </c>
      <c r="D87" s="81">
        <f>C87/E4</f>
        <v>0.76</v>
      </c>
      <c r="E87" s="77">
        <f>9.8*C87*G4</f>
        <v>7075.6</v>
      </c>
      <c r="F87" s="69">
        <v>0.9</v>
      </c>
      <c r="G87" s="69">
        <v>0.95899999999999996</v>
      </c>
      <c r="H87" s="69">
        <v>0.99</v>
      </c>
      <c r="I87" s="70">
        <f t="shared" si="1"/>
        <v>6045.880856400001</v>
      </c>
    </row>
    <row r="88" spans="1:9" ht="18" customHeight="1" x14ac:dyDescent="0.15">
      <c r="A88" s="42">
        <v>83</v>
      </c>
      <c r="B88" s="76">
        <v>8.5500000000000007</v>
      </c>
      <c r="C88" s="76">
        <v>7.55</v>
      </c>
      <c r="D88" s="81">
        <f>C88/E4</f>
        <v>0.755</v>
      </c>
      <c r="E88" s="77">
        <f>9.8*C88*G4</f>
        <v>7029.0500000000011</v>
      </c>
      <c r="F88" s="69">
        <v>0.9</v>
      </c>
      <c r="G88" s="69">
        <v>0.95899999999999996</v>
      </c>
      <c r="H88" s="69">
        <v>0.99</v>
      </c>
      <c r="I88" s="70">
        <f t="shared" si="1"/>
        <v>6006.1053244500017</v>
      </c>
    </row>
    <row r="89" spans="1:9" ht="18" customHeight="1" x14ac:dyDescent="0.15">
      <c r="A89" s="42">
        <v>84</v>
      </c>
      <c r="B89" s="76">
        <v>8.5</v>
      </c>
      <c r="C89" s="76">
        <v>7.5</v>
      </c>
      <c r="D89" s="81">
        <f>C89/E4</f>
        <v>0.75</v>
      </c>
      <c r="E89" s="77">
        <f>9.8*C89*G4</f>
        <v>6982.5</v>
      </c>
      <c r="F89" s="69">
        <v>0.9</v>
      </c>
      <c r="G89" s="69">
        <v>0.95899999999999996</v>
      </c>
      <c r="H89" s="69">
        <v>0.99</v>
      </c>
      <c r="I89" s="70">
        <f t="shared" si="1"/>
        <v>5966.3297924999997</v>
      </c>
    </row>
    <row r="90" spans="1:9" ht="18" customHeight="1" x14ac:dyDescent="0.15">
      <c r="A90" s="44">
        <v>85</v>
      </c>
      <c r="B90" s="76">
        <v>8.4499999999999993</v>
      </c>
      <c r="C90" s="76">
        <v>7.45</v>
      </c>
      <c r="D90" s="81">
        <f>C90/E4</f>
        <v>0.745</v>
      </c>
      <c r="E90" s="77">
        <f>9.8*C90*G4</f>
        <v>6935.9500000000007</v>
      </c>
      <c r="F90" s="69">
        <v>0.9</v>
      </c>
      <c r="G90" s="69">
        <v>0.95799999999999996</v>
      </c>
      <c r="H90" s="69">
        <v>0.99</v>
      </c>
      <c r="I90" s="70">
        <f t="shared" si="1"/>
        <v>5920.3743291000001</v>
      </c>
    </row>
    <row r="91" spans="1:9" ht="18" customHeight="1" x14ac:dyDescent="0.15">
      <c r="A91" s="44">
        <v>86</v>
      </c>
      <c r="B91" s="76">
        <v>8.4</v>
      </c>
      <c r="C91" s="76">
        <v>7.4</v>
      </c>
      <c r="D91" s="81">
        <f>C91/E4</f>
        <v>0.74</v>
      </c>
      <c r="E91" s="77">
        <f>9.8*C91*G4</f>
        <v>6889.4000000000005</v>
      </c>
      <c r="F91" s="69">
        <v>0.9</v>
      </c>
      <c r="G91" s="69">
        <v>0.95799999999999996</v>
      </c>
      <c r="H91" s="69">
        <v>0.99</v>
      </c>
      <c r="I91" s="70">
        <f t="shared" si="1"/>
        <v>5880.6402732000006</v>
      </c>
    </row>
    <row r="92" spans="1:9" ht="18" customHeight="1" x14ac:dyDescent="0.15">
      <c r="A92" s="44">
        <v>87</v>
      </c>
      <c r="B92" s="76">
        <v>8.35</v>
      </c>
      <c r="C92" s="76">
        <v>7.35</v>
      </c>
      <c r="D92" s="81">
        <f>C92/E4</f>
        <v>0.73499999999999999</v>
      </c>
      <c r="E92" s="77">
        <f>9.8*C92*G4</f>
        <v>6842.85</v>
      </c>
      <c r="F92" s="69">
        <v>0.9</v>
      </c>
      <c r="G92" s="69">
        <v>0.95799999999999996</v>
      </c>
      <c r="H92" s="69">
        <v>0.99</v>
      </c>
      <c r="I92" s="70">
        <f t="shared" si="1"/>
        <v>5840.9062173000002</v>
      </c>
    </row>
    <row r="93" spans="1:9" ht="18" customHeight="1" x14ac:dyDescent="0.15">
      <c r="A93" s="44">
        <v>88</v>
      </c>
      <c r="B93" s="76">
        <v>8.3000000000000007</v>
      </c>
      <c r="C93" s="76">
        <v>7.3</v>
      </c>
      <c r="D93" s="81">
        <f>C93/E4</f>
        <v>0.73</v>
      </c>
      <c r="E93" s="77">
        <f>9.8*C93*G4</f>
        <v>6796.3</v>
      </c>
      <c r="F93" s="69">
        <v>0.9</v>
      </c>
      <c r="G93" s="69">
        <v>0.95799999999999996</v>
      </c>
      <c r="H93" s="69">
        <v>0.99</v>
      </c>
      <c r="I93" s="70">
        <f t="shared" si="1"/>
        <v>5801.1721613999998</v>
      </c>
    </row>
    <row r="94" spans="1:9" ht="18" customHeight="1" x14ac:dyDescent="0.15">
      <c r="A94" s="44">
        <v>89</v>
      </c>
      <c r="B94" s="76">
        <v>8.25</v>
      </c>
      <c r="C94" s="76">
        <v>7.25</v>
      </c>
      <c r="D94" s="81">
        <f>C94/E4</f>
        <v>0.72499999999999998</v>
      </c>
      <c r="E94" s="77">
        <f>9.8*C94*G4</f>
        <v>6749.7500000000009</v>
      </c>
      <c r="F94" s="69">
        <v>0.9</v>
      </c>
      <c r="G94" s="69">
        <v>0.95799999999999996</v>
      </c>
      <c r="H94" s="69">
        <v>0.99</v>
      </c>
      <c r="I94" s="70">
        <f t="shared" si="1"/>
        <v>5761.4381055000003</v>
      </c>
    </row>
    <row r="95" spans="1:9" ht="18" customHeight="1" x14ac:dyDescent="0.15">
      <c r="A95" s="44">
        <v>90</v>
      </c>
      <c r="B95" s="76">
        <v>8.1999999999999993</v>
      </c>
      <c r="C95" s="76">
        <v>7.2</v>
      </c>
      <c r="D95" s="81">
        <f>C95/E4</f>
        <v>0.72</v>
      </c>
      <c r="E95" s="77">
        <f>9.8*C95*G4</f>
        <v>6703.2</v>
      </c>
      <c r="F95" s="69">
        <v>0.9</v>
      </c>
      <c r="G95" s="69">
        <v>0.95799999999999996</v>
      </c>
      <c r="H95" s="69">
        <v>0.99</v>
      </c>
      <c r="I95" s="70">
        <f t="shared" si="1"/>
        <v>5721.7040496</v>
      </c>
    </row>
    <row r="96" spans="1:9" ht="18" customHeight="1" x14ac:dyDescent="0.15">
      <c r="A96" s="42">
        <v>91</v>
      </c>
      <c r="B96" s="76">
        <v>8.16</v>
      </c>
      <c r="C96" s="76">
        <v>7.16</v>
      </c>
      <c r="D96" s="81">
        <f>C96/E4</f>
        <v>0.71599999999999997</v>
      </c>
      <c r="E96" s="77">
        <f>9.8*C96*G4</f>
        <v>6665.9600000000009</v>
      </c>
      <c r="F96" s="69">
        <v>0.9</v>
      </c>
      <c r="G96" s="69">
        <v>0.95799999999999996</v>
      </c>
      <c r="H96" s="69">
        <v>0.99</v>
      </c>
      <c r="I96" s="70">
        <f t="shared" si="1"/>
        <v>5689.9168048800011</v>
      </c>
    </row>
    <row r="97" spans="1:9" ht="18" customHeight="1" x14ac:dyDescent="0.15">
      <c r="A97" s="42">
        <v>92</v>
      </c>
      <c r="B97" s="76">
        <v>8.1199999999999992</v>
      </c>
      <c r="C97" s="76">
        <v>7.12</v>
      </c>
      <c r="D97" s="81">
        <f>C97/E4</f>
        <v>0.71199999999999997</v>
      </c>
      <c r="E97" s="77">
        <f>9.8*C97*G4</f>
        <v>6628.7200000000012</v>
      </c>
      <c r="F97" s="69">
        <v>0.9</v>
      </c>
      <c r="G97" s="69">
        <v>0.95799999999999996</v>
      </c>
      <c r="H97" s="69">
        <v>0.99</v>
      </c>
      <c r="I97" s="70">
        <f t="shared" si="1"/>
        <v>5658.1295601600013</v>
      </c>
    </row>
    <row r="98" spans="1:9" ht="18" customHeight="1" x14ac:dyDescent="0.15">
      <c r="A98" s="44">
        <v>93</v>
      </c>
      <c r="B98" s="76">
        <v>8.08</v>
      </c>
      <c r="C98" s="76">
        <v>7.08</v>
      </c>
      <c r="D98" s="81">
        <f>C98/E4</f>
        <v>0.70799999999999996</v>
      </c>
      <c r="E98" s="77">
        <f>9.8*C98*G4</f>
        <v>6591.4800000000005</v>
      </c>
      <c r="F98" s="69">
        <v>0.9</v>
      </c>
      <c r="G98" s="69">
        <v>0.95799999999999996</v>
      </c>
      <c r="H98" s="69">
        <v>0.99</v>
      </c>
      <c r="I98" s="70">
        <f t="shared" si="1"/>
        <v>5626.3423154399998</v>
      </c>
    </row>
    <row r="99" spans="1:9" ht="18" customHeight="1" x14ac:dyDescent="0.15">
      <c r="A99" s="44">
        <v>94</v>
      </c>
      <c r="B99" s="76">
        <v>8.0399999999999991</v>
      </c>
      <c r="C99" s="76">
        <v>7.04</v>
      </c>
      <c r="D99" s="81">
        <f>C99/E4</f>
        <v>0.70399999999999996</v>
      </c>
      <c r="E99" s="77">
        <f>9.8*C99*G4</f>
        <v>6554.2400000000007</v>
      </c>
      <c r="F99" s="69">
        <v>0.9</v>
      </c>
      <c r="G99" s="69">
        <v>0.95799999999999996</v>
      </c>
      <c r="H99" s="69">
        <v>0.99</v>
      </c>
      <c r="I99" s="70">
        <f t="shared" si="1"/>
        <v>5594.55507072</v>
      </c>
    </row>
    <row r="100" spans="1:9" ht="18" customHeight="1" x14ac:dyDescent="0.15">
      <c r="A100" s="44">
        <v>95</v>
      </c>
      <c r="B100" s="76">
        <v>8</v>
      </c>
      <c r="C100" s="76">
        <v>7</v>
      </c>
      <c r="D100" s="81">
        <f>C100/E4</f>
        <v>0.7</v>
      </c>
      <c r="E100" s="77">
        <f>9.8*C100*G4</f>
        <v>6517.0000000000009</v>
      </c>
      <c r="F100" s="69">
        <v>0.9</v>
      </c>
      <c r="G100" s="69">
        <v>0.95799999999999996</v>
      </c>
      <c r="H100" s="69">
        <v>0.99</v>
      </c>
      <c r="I100" s="70">
        <f t="shared" si="1"/>
        <v>5562.7678260000012</v>
      </c>
    </row>
    <row r="101" spans="1:9" ht="18" customHeight="1" x14ac:dyDescent="0.15">
      <c r="A101" s="44">
        <v>96</v>
      </c>
      <c r="B101" s="76">
        <v>7.96</v>
      </c>
      <c r="C101" s="76">
        <v>6.96</v>
      </c>
      <c r="D101" s="81">
        <f>C101/E4</f>
        <v>0.69599999999999995</v>
      </c>
      <c r="E101" s="77">
        <f>9.8*C101*G4</f>
        <v>6479.76</v>
      </c>
      <c r="F101" s="69">
        <v>0.9</v>
      </c>
      <c r="G101" s="69">
        <v>0.95799999999999996</v>
      </c>
      <c r="H101" s="69">
        <v>0.99</v>
      </c>
      <c r="I101" s="70">
        <f t="shared" si="1"/>
        <v>5530.9805812799996</v>
      </c>
    </row>
    <row r="102" spans="1:9" ht="18" customHeight="1" x14ac:dyDescent="0.15">
      <c r="A102" s="42">
        <v>97</v>
      </c>
      <c r="B102" s="76">
        <v>7.92</v>
      </c>
      <c r="C102" s="76">
        <v>6.92</v>
      </c>
      <c r="D102" s="81">
        <f>C102/E4</f>
        <v>0.69199999999999995</v>
      </c>
      <c r="E102" s="77">
        <f>9.8*C102*G4</f>
        <v>6442.52</v>
      </c>
      <c r="F102" s="69">
        <v>0.9</v>
      </c>
      <c r="G102" s="69">
        <v>0.95799999999999996</v>
      </c>
      <c r="H102" s="69">
        <v>0.99</v>
      </c>
      <c r="I102" s="70">
        <f t="shared" si="1"/>
        <v>5499.1933365600007</v>
      </c>
    </row>
    <row r="103" spans="1:9" ht="18" customHeight="1" x14ac:dyDescent="0.15">
      <c r="A103" s="42">
        <v>98</v>
      </c>
      <c r="B103" s="76">
        <v>7.88</v>
      </c>
      <c r="C103" s="76">
        <v>6.88</v>
      </c>
      <c r="D103" s="81">
        <f>C103/E4</f>
        <v>0.68799999999999994</v>
      </c>
      <c r="E103" s="77">
        <f>9.8*C103*G4</f>
        <v>6405.2800000000007</v>
      </c>
      <c r="F103" s="69">
        <v>0.9</v>
      </c>
      <c r="G103" s="69">
        <v>0.95799999999999996</v>
      </c>
      <c r="H103" s="69">
        <v>0.99</v>
      </c>
      <c r="I103" s="70">
        <f t="shared" si="1"/>
        <v>5467.40609184</v>
      </c>
    </row>
    <row r="104" spans="1:9" ht="18" customHeight="1" x14ac:dyDescent="0.15">
      <c r="A104" s="44">
        <v>99</v>
      </c>
      <c r="B104" s="76">
        <v>7.84</v>
      </c>
      <c r="C104" s="76">
        <v>6.84</v>
      </c>
      <c r="D104" s="81">
        <f>C104/E4</f>
        <v>0.68399999999999994</v>
      </c>
      <c r="E104" s="77">
        <f>9.8*C104*G4</f>
        <v>6368.04</v>
      </c>
      <c r="F104" s="69">
        <v>0.9</v>
      </c>
      <c r="G104" s="69">
        <v>0.95799999999999996</v>
      </c>
      <c r="H104" s="69">
        <v>0.99</v>
      </c>
      <c r="I104" s="70">
        <f t="shared" si="1"/>
        <v>5435.6188471200003</v>
      </c>
    </row>
    <row r="105" spans="1:9" ht="18" customHeight="1" x14ac:dyDescent="0.15">
      <c r="A105" s="44">
        <v>100</v>
      </c>
      <c r="B105" s="76">
        <v>7.81</v>
      </c>
      <c r="C105" s="76">
        <v>6.81</v>
      </c>
      <c r="D105" s="81">
        <f>C105/E4</f>
        <v>0.68099999999999994</v>
      </c>
      <c r="E105" s="77">
        <f>9.8*C105*G4</f>
        <v>6340.11</v>
      </c>
      <c r="F105" s="69">
        <v>0.9</v>
      </c>
      <c r="G105" s="69">
        <v>0.95799999999999996</v>
      </c>
      <c r="H105" s="69">
        <v>0.99</v>
      </c>
      <c r="I105" s="70">
        <f t="shared" si="1"/>
        <v>5411.7784135800002</v>
      </c>
    </row>
    <row r="106" spans="1:9" ht="18" customHeight="1" x14ac:dyDescent="0.15">
      <c r="A106" s="44">
        <v>101</v>
      </c>
      <c r="B106" s="76">
        <v>7.78</v>
      </c>
      <c r="C106" s="76">
        <v>6.78</v>
      </c>
      <c r="D106" s="81">
        <f>C106/E4</f>
        <v>0.67800000000000005</v>
      </c>
      <c r="E106" s="77">
        <f>9.8*C106*G4</f>
        <v>6312.18</v>
      </c>
      <c r="F106" s="69">
        <v>0.89900000000000002</v>
      </c>
      <c r="G106" s="69">
        <v>0.95699999999999996</v>
      </c>
      <c r="H106" s="69">
        <v>0.99</v>
      </c>
      <c r="I106" s="70">
        <f t="shared" si="1"/>
        <v>5376.3334789625997</v>
      </c>
    </row>
    <row r="107" spans="1:9" ht="18" customHeight="1" x14ac:dyDescent="0.15">
      <c r="A107" s="44">
        <v>102</v>
      </c>
      <c r="B107" s="76">
        <v>7.75</v>
      </c>
      <c r="C107" s="76">
        <v>6.75</v>
      </c>
      <c r="D107" s="81">
        <f>C107/E4</f>
        <v>0.67500000000000004</v>
      </c>
      <c r="E107" s="77">
        <f>9.8*C107*G4</f>
        <v>6284.2500000000009</v>
      </c>
      <c r="F107" s="69">
        <v>0.89900000000000002</v>
      </c>
      <c r="G107" s="69">
        <v>0.95699999999999996</v>
      </c>
      <c r="H107" s="69">
        <v>0.99</v>
      </c>
      <c r="I107" s="70">
        <f t="shared" si="1"/>
        <v>5352.5443927725009</v>
      </c>
    </row>
    <row r="108" spans="1:9" ht="18" customHeight="1" x14ac:dyDescent="0.15">
      <c r="A108" s="42">
        <v>103</v>
      </c>
      <c r="B108" s="76">
        <v>7.72</v>
      </c>
      <c r="C108" s="76">
        <v>6.72</v>
      </c>
      <c r="D108" s="81">
        <f>C108/E4</f>
        <v>0.67199999999999993</v>
      </c>
      <c r="E108" s="77">
        <f>9.8*C108*G4</f>
        <v>6256.3200000000006</v>
      </c>
      <c r="F108" s="69">
        <v>0.89900000000000002</v>
      </c>
      <c r="G108" s="69">
        <v>0.95699999999999996</v>
      </c>
      <c r="H108" s="69">
        <v>0.99</v>
      </c>
      <c r="I108" s="70">
        <f t="shared" si="1"/>
        <v>5328.7553065824004</v>
      </c>
    </row>
    <row r="109" spans="1:9" ht="18" customHeight="1" x14ac:dyDescent="0.15">
      <c r="A109" s="42">
        <v>104</v>
      </c>
      <c r="B109" s="76">
        <v>7.69</v>
      </c>
      <c r="C109" s="76">
        <v>6.69</v>
      </c>
      <c r="D109" s="81">
        <f>C109/E4</f>
        <v>0.66900000000000004</v>
      </c>
      <c r="E109" s="77">
        <f>9.8*C109*G4</f>
        <v>6228.3900000000012</v>
      </c>
      <c r="F109" s="69">
        <v>0.89900000000000002</v>
      </c>
      <c r="G109" s="69">
        <v>0.95699999999999996</v>
      </c>
      <c r="H109" s="69">
        <v>0.99</v>
      </c>
      <c r="I109" s="70">
        <f t="shared" si="1"/>
        <v>5304.9662203923008</v>
      </c>
    </row>
    <row r="110" spans="1:9" ht="18" customHeight="1" x14ac:dyDescent="0.15">
      <c r="A110" s="44">
        <v>105</v>
      </c>
      <c r="B110" s="76">
        <v>7.66</v>
      </c>
      <c r="C110" s="76">
        <v>6.66</v>
      </c>
      <c r="D110" s="81">
        <f>C110/E4</f>
        <v>0.66600000000000004</v>
      </c>
      <c r="E110" s="77">
        <f>9.8*C110*G4</f>
        <v>6200.46</v>
      </c>
      <c r="F110" s="69">
        <v>0.89900000000000002</v>
      </c>
      <c r="G110" s="69">
        <v>0.95699999999999996</v>
      </c>
      <c r="H110" s="69">
        <v>0.99</v>
      </c>
      <c r="I110" s="70">
        <f t="shared" si="1"/>
        <v>5281.1771342021993</v>
      </c>
    </row>
    <row r="111" spans="1:9" ht="18" customHeight="1" x14ac:dyDescent="0.15">
      <c r="A111" s="44">
        <v>106</v>
      </c>
      <c r="B111" s="76">
        <v>7.63</v>
      </c>
      <c r="C111" s="76">
        <v>6.63</v>
      </c>
      <c r="D111" s="81">
        <f>C111/E4</f>
        <v>0.66300000000000003</v>
      </c>
      <c r="E111" s="77">
        <f>9.8*C111*G4</f>
        <v>6172.5300000000007</v>
      </c>
      <c r="F111" s="69">
        <v>0.89900000000000002</v>
      </c>
      <c r="G111" s="69">
        <v>0.95699999999999996</v>
      </c>
      <c r="H111" s="69">
        <v>0.99</v>
      </c>
      <c r="I111" s="70">
        <f t="shared" si="1"/>
        <v>5257.3880480121006</v>
      </c>
    </row>
    <row r="112" spans="1:9" ht="18" customHeight="1" x14ac:dyDescent="0.15">
      <c r="A112" s="44">
        <v>107</v>
      </c>
      <c r="B112" s="76">
        <v>7.6</v>
      </c>
      <c r="C112" s="76">
        <v>6.6</v>
      </c>
      <c r="D112" s="81">
        <f>C112/E4</f>
        <v>0.65999999999999992</v>
      </c>
      <c r="E112" s="77">
        <f>9.8*C112*G4</f>
        <v>6144.6</v>
      </c>
      <c r="F112" s="69">
        <v>0.89900000000000002</v>
      </c>
      <c r="G112" s="69">
        <v>0.95699999999999996</v>
      </c>
      <c r="H112" s="69">
        <v>0.99</v>
      </c>
      <c r="I112" s="70">
        <f t="shared" si="1"/>
        <v>5233.5989618220001</v>
      </c>
    </row>
    <row r="113" spans="1:9" ht="18" customHeight="1" x14ac:dyDescent="0.15">
      <c r="A113" s="44">
        <v>108</v>
      </c>
      <c r="B113" s="76">
        <v>7.57</v>
      </c>
      <c r="C113" s="76">
        <v>6.57</v>
      </c>
      <c r="D113" s="81">
        <f>C113/E4</f>
        <v>0.65700000000000003</v>
      </c>
      <c r="E113" s="77">
        <f>9.8*C113*G4</f>
        <v>6116.670000000001</v>
      </c>
      <c r="F113" s="69">
        <v>0.89900000000000002</v>
      </c>
      <c r="G113" s="69">
        <v>0.95699999999999996</v>
      </c>
      <c r="H113" s="69">
        <v>0.99</v>
      </c>
      <c r="I113" s="70">
        <f t="shared" si="1"/>
        <v>5209.8098756319005</v>
      </c>
    </row>
    <row r="114" spans="1:9" ht="18" customHeight="1" x14ac:dyDescent="0.15">
      <c r="A114" s="42">
        <v>109</v>
      </c>
      <c r="B114" s="76">
        <v>7.54</v>
      </c>
      <c r="C114" s="76">
        <v>6.54</v>
      </c>
      <c r="D114" s="81">
        <f>C114/E4</f>
        <v>0.65400000000000003</v>
      </c>
      <c r="E114" s="77">
        <f>9.8*C114*G4</f>
        <v>6088.74</v>
      </c>
      <c r="F114" s="69">
        <v>0.89900000000000002</v>
      </c>
      <c r="G114" s="69">
        <v>0.95699999999999996</v>
      </c>
      <c r="H114" s="69">
        <v>0.99</v>
      </c>
      <c r="I114" s="70">
        <f t="shared" si="1"/>
        <v>5186.0207894417999</v>
      </c>
    </row>
    <row r="115" spans="1:9" ht="18" customHeight="1" x14ac:dyDescent="0.15">
      <c r="A115" s="42">
        <v>110</v>
      </c>
      <c r="B115" s="76">
        <v>7.51</v>
      </c>
      <c r="C115" s="76">
        <v>6.51</v>
      </c>
      <c r="D115" s="81">
        <f>C115/E4</f>
        <v>0.65100000000000002</v>
      </c>
      <c r="E115" s="77">
        <f>9.8*C115*G4</f>
        <v>6060.81</v>
      </c>
      <c r="F115" s="69">
        <v>0.89900000000000002</v>
      </c>
      <c r="G115" s="69">
        <v>0.95699999999999996</v>
      </c>
      <c r="H115" s="69">
        <v>0.99</v>
      </c>
      <c r="I115" s="70">
        <f t="shared" si="1"/>
        <v>5162.2317032517003</v>
      </c>
    </row>
    <row r="116" spans="1:9" ht="18" customHeight="1" x14ac:dyDescent="0.15">
      <c r="A116" s="44">
        <v>111</v>
      </c>
      <c r="B116" s="76">
        <v>7.48</v>
      </c>
      <c r="C116" s="76">
        <v>6.48</v>
      </c>
      <c r="D116" s="81">
        <f>C116/E4</f>
        <v>0.64800000000000002</v>
      </c>
      <c r="E116" s="77">
        <f>9.8*C116*G4</f>
        <v>6032.880000000001</v>
      </c>
      <c r="F116" s="69">
        <v>0.89800000000000002</v>
      </c>
      <c r="G116" s="69">
        <v>0.95599999999999996</v>
      </c>
      <c r="H116" s="69">
        <v>0.99</v>
      </c>
      <c r="I116" s="70">
        <f t="shared" si="1"/>
        <v>5127.363534585601</v>
      </c>
    </row>
    <row r="117" spans="1:9" ht="18" customHeight="1" x14ac:dyDescent="0.15">
      <c r="A117" s="44">
        <v>112</v>
      </c>
      <c r="B117" s="76">
        <v>7.45</v>
      </c>
      <c r="C117" s="76">
        <v>6.45</v>
      </c>
      <c r="D117" s="81">
        <f>C117/E4</f>
        <v>0.64500000000000002</v>
      </c>
      <c r="E117" s="77">
        <f>9.8*C117*G4</f>
        <v>6004.9500000000007</v>
      </c>
      <c r="F117" s="69">
        <v>0.89800000000000002</v>
      </c>
      <c r="G117" s="69">
        <v>0.95599999999999996</v>
      </c>
      <c r="H117" s="69">
        <v>0.99</v>
      </c>
      <c r="I117" s="70">
        <f t="shared" si="1"/>
        <v>5103.6257404440003</v>
      </c>
    </row>
    <row r="118" spans="1:9" ht="18" customHeight="1" x14ac:dyDescent="0.15">
      <c r="A118" s="44">
        <v>113</v>
      </c>
      <c r="B118" s="76">
        <v>7.42</v>
      </c>
      <c r="C118" s="76">
        <v>6.42</v>
      </c>
      <c r="D118" s="81">
        <f>C118/E4</f>
        <v>0.64200000000000002</v>
      </c>
      <c r="E118" s="77">
        <f>9.8*C118*G4</f>
        <v>5977.02</v>
      </c>
      <c r="F118" s="69">
        <v>0.89800000000000002</v>
      </c>
      <c r="G118" s="69">
        <v>0.95599999999999996</v>
      </c>
      <c r="H118" s="69">
        <v>0.99</v>
      </c>
      <c r="I118" s="70">
        <f t="shared" si="1"/>
        <v>5079.8879463024005</v>
      </c>
    </row>
    <row r="119" spans="1:9" ht="18" customHeight="1" x14ac:dyDescent="0.15">
      <c r="A119" s="44">
        <v>114</v>
      </c>
      <c r="B119" s="76">
        <v>7.39</v>
      </c>
      <c r="C119" s="76">
        <v>6.39</v>
      </c>
      <c r="D119" s="81">
        <f>C119/E4</f>
        <v>0.63900000000000001</v>
      </c>
      <c r="E119" s="77">
        <f>9.8*C119*G4</f>
        <v>5949.09</v>
      </c>
      <c r="F119" s="69">
        <v>0.89800000000000002</v>
      </c>
      <c r="G119" s="69">
        <v>0.95599999999999996</v>
      </c>
      <c r="H119" s="69">
        <v>0.99</v>
      </c>
      <c r="I119" s="70">
        <f t="shared" si="1"/>
        <v>5056.1501521608006</v>
      </c>
    </row>
    <row r="120" spans="1:9" ht="18" customHeight="1" x14ac:dyDescent="0.15">
      <c r="A120" s="42">
        <v>115</v>
      </c>
      <c r="B120" s="76">
        <v>7.36</v>
      </c>
      <c r="C120" s="76">
        <v>6.36</v>
      </c>
      <c r="D120" s="81">
        <f>C120/E4</f>
        <v>0.63600000000000001</v>
      </c>
      <c r="E120" s="77">
        <f>9.8*C120*G4</f>
        <v>5921.1600000000008</v>
      </c>
      <c r="F120" s="69">
        <v>0.89800000000000002</v>
      </c>
      <c r="G120" s="69">
        <v>0.95599999999999996</v>
      </c>
      <c r="H120" s="69">
        <v>0.99</v>
      </c>
      <c r="I120" s="70">
        <f t="shared" si="1"/>
        <v>5032.4123580192008</v>
      </c>
    </row>
    <row r="121" spans="1:9" ht="18" customHeight="1" x14ac:dyDescent="0.15">
      <c r="A121" s="42">
        <v>116</v>
      </c>
      <c r="B121" s="76">
        <v>7.33</v>
      </c>
      <c r="C121" s="76">
        <v>6.33</v>
      </c>
      <c r="D121" s="81">
        <f>C121/E4</f>
        <v>0.63300000000000001</v>
      </c>
      <c r="E121" s="77">
        <f>9.8*C121*G4</f>
        <v>5893.2300000000005</v>
      </c>
      <c r="F121" s="69">
        <v>0.89800000000000002</v>
      </c>
      <c r="G121" s="69">
        <v>0.95599999999999996</v>
      </c>
      <c r="H121" s="69">
        <v>0.99</v>
      </c>
      <c r="I121" s="70">
        <f t="shared" si="1"/>
        <v>5008.674563877601</v>
      </c>
    </row>
    <row r="122" spans="1:9" ht="18" customHeight="1" x14ac:dyDescent="0.15">
      <c r="A122" s="44">
        <v>117</v>
      </c>
      <c r="B122" s="76">
        <v>7.3</v>
      </c>
      <c r="C122" s="76">
        <v>6.3</v>
      </c>
      <c r="D122" s="81">
        <f>C122/E4</f>
        <v>0.63</v>
      </c>
      <c r="E122" s="77">
        <f>9.8*C122*G4</f>
        <v>5865.3</v>
      </c>
      <c r="F122" s="69">
        <v>0.89800000000000002</v>
      </c>
      <c r="G122" s="69">
        <v>0.95599999999999996</v>
      </c>
      <c r="H122" s="69">
        <v>0.99</v>
      </c>
      <c r="I122" s="70">
        <f t="shared" si="1"/>
        <v>4984.9367697360003</v>
      </c>
    </row>
    <row r="123" spans="1:9" ht="18" customHeight="1" x14ac:dyDescent="0.15">
      <c r="A123" s="44">
        <v>118</v>
      </c>
      <c r="B123" s="76">
        <v>7.27</v>
      </c>
      <c r="C123" s="76">
        <v>6.27</v>
      </c>
      <c r="D123" s="81">
        <f>C123/E4</f>
        <v>0.627</v>
      </c>
      <c r="E123" s="77">
        <f>9.8*C123*G4</f>
        <v>5837.37</v>
      </c>
      <c r="F123" s="69">
        <v>0.89700000000000002</v>
      </c>
      <c r="G123" s="69">
        <v>0.95599999999999996</v>
      </c>
      <c r="H123" s="69">
        <v>0.99</v>
      </c>
      <c r="I123" s="70">
        <f t="shared" si="1"/>
        <v>4955.6742551316001</v>
      </c>
    </row>
    <row r="124" spans="1:9" ht="18" customHeight="1" x14ac:dyDescent="0.15">
      <c r="A124" s="44">
        <v>119</v>
      </c>
      <c r="B124" s="76">
        <v>7.24</v>
      </c>
      <c r="C124" s="76">
        <v>6.24</v>
      </c>
      <c r="D124" s="81">
        <f>C124/E4</f>
        <v>0.624</v>
      </c>
      <c r="E124" s="77">
        <f>9.8*C124*G4</f>
        <v>5809.4400000000005</v>
      </c>
      <c r="F124" s="69">
        <v>0.89700000000000002</v>
      </c>
      <c r="G124" s="69">
        <v>0.95599999999999996</v>
      </c>
      <c r="H124" s="69">
        <v>0.99</v>
      </c>
      <c r="I124" s="70">
        <f t="shared" si="1"/>
        <v>4931.9628950592005</v>
      </c>
    </row>
    <row r="125" spans="1:9" ht="18" customHeight="1" x14ac:dyDescent="0.15">
      <c r="A125" s="44">
        <v>120</v>
      </c>
      <c r="B125" s="76">
        <v>7.21</v>
      </c>
      <c r="C125" s="76">
        <v>6.21</v>
      </c>
      <c r="D125" s="81">
        <f>C125/E4</f>
        <v>0.621</v>
      </c>
      <c r="E125" s="77">
        <f>9.8*C125*G4</f>
        <v>5781.51</v>
      </c>
      <c r="F125" s="69">
        <v>0.89700000000000002</v>
      </c>
      <c r="G125" s="69">
        <v>0.95599999999999996</v>
      </c>
      <c r="H125" s="69">
        <v>0.99</v>
      </c>
      <c r="I125" s="70">
        <f t="shared" si="1"/>
        <v>4908.2515349867999</v>
      </c>
    </row>
    <row r="126" spans="1:9" ht="18" customHeight="1" x14ac:dyDescent="0.15">
      <c r="A126" s="42">
        <v>121</v>
      </c>
      <c r="B126" s="76">
        <v>7.18</v>
      </c>
      <c r="C126" s="76">
        <v>6.18</v>
      </c>
      <c r="D126" s="81">
        <f>C126/E4</f>
        <v>0.61799999999999999</v>
      </c>
      <c r="E126" s="77">
        <f>9.8*C126*G4</f>
        <v>5753.58</v>
      </c>
      <c r="F126" s="69">
        <v>0.89700000000000002</v>
      </c>
      <c r="G126" s="69">
        <v>0.95599999999999996</v>
      </c>
      <c r="H126" s="69">
        <v>0.99</v>
      </c>
      <c r="I126" s="70">
        <f t="shared" si="1"/>
        <v>4884.5401749144003</v>
      </c>
    </row>
    <row r="127" spans="1:9" ht="18" customHeight="1" x14ac:dyDescent="0.15">
      <c r="A127" s="44">
        <v>122</v>
      </c>
      <c r="B127" s="76">
        <v>7.15</v>
      </c>
      <c r="C127" s="76">
        <v>6.15</v>
      </c>
      <c r="D127" s="81">
        <f>C127/E4</f>
        <v>0.61499999999999999</v>
      </c>
      <c r="E127" s="77">
        <f>9.8*C127*G4</f>
        <v>5725.6500000000005</v>
      </c>
      <c r="F127" s="69">
        <v>0.89700000000000002</v>
      </c>
      <c r="G127" s="69">
        <v>0.95599999999999996</v>
      </c>
      <c r="H127" s="69">
        <v>0.99</v>
      </c>
      <c r="I127" s="70">
        <f t="shared" si="1"/>
        <v>4860.8288148420006</v>
      </c>
    </row>
    <row r="128" spans="1:9" ht="18" customHeight="1" x14ac:dyDescent="0.15">
      <c r="A128" s="44">
        <v>123</v>
      </c>
      <c r="B128" s="76">
        <v>7.12</v>
      </c>
      <c r="C128" s="76">
        <v>6.12</v>
      </c>
      <c r="D128" s="81">
        <f>C128/E4</f>
        <v>0.61199999999999999</v>
      </c>
      <c r="E128" s="77">
        <f>9.8*C128*G4</f>
        <v>5697.72</v>
      </c>
      <c r="F128" s="69">
        <v>0.89700000000000002</v>
      </c>
      <c r="G128" s="69">
        <v>0.95599999999999996</v>
      </c>
      <c r="H128" s="69">
        <v>0.99</v>
      </c>
      <c r="I128" s="70">
        <f t="shared" si="1"/>
        <v>4837.1174547696</v>
      </c>
    </row>
    <row r="129" spans="1:9" ht="18" customHeight="1" x14ac:dyDescent="0.15">
      <c r="A129" s="44">
        <v>124</v>
      </c>
      <c r="B129" s="76">
        <v>7.09</v>
      </c>
      <c r="C129" s="76">
        <v>6.09</v>
      </c>
      <c r="D129" s="81">
        <f>C129/E4</f>
        <v>0.60899999999999999</v>
      </c>
      <c r="E129" s="77">
        <f>9.8*C129*G4</f>
        <v>5669.79</v>
      </c>
      <c r="F129" s="69">
        <v>0.89600000000000002</v>
      </c>
      <c r="G129" s="69">
        <v>0.95599999999999996</v>
      </c>
      <c r="H129" s="69">
        <v>0.99</v>
      </c>
      <c r="I129" s="70">
        <f t="shared" si="1"/>
        <v>4808.0399786496</v>
      </c>
    </row>
    <row r="130" spans="1:9" ht="18" customHeight="1" x14ac:dyDescent="0.15">
      <c r="A130" s="44">
        <v>125</v>
      </c>
      <c r="B130" s="76">
        <v>7.06</v>
      </c>
      <c r="C130" s="76">
        <v>6.06</v>
      </c>
      <c r="D130" s="81">
        <f>C130/E4</f>
        <v>0.60599999999999998</v>
      </c>
      <c r="E130" s="77">
        <f>9.8*C130*G4</f>
        <v>5641.86</v>
      </c>
      <c r="F130" s="69">
        <v>0.89600000000000002</v>
      </c>
      <c r="G130" s="69">
        <v>0.95599999999999996</v>
      </c>
      <c r="H130" s="69">
        <v>0.99</v>
      </c>
      <c r="I130" s="70">
        <f t="shared" si="1"/>
        <v>4784.3550526463996</v>
      </c>
    </row>
    <row r="131" spans="1:9" ht="18" customHeight="1" x14ac:dyDescent="0.15">
      <c r="A131" s="42">
        <v>126</v>
      </c>
      <c r="B131" s="76">
        <v>7.03</v>
      </c>
      <c r="C131" s="76">
        <v>6.03</v>
      </c>
      <c r="D131" s="81">
        <f>C131/E4</f>
        <v>0.60299999999999998</v>
      </c>
      <c r="E131" s="77">
        <f>9.8*C131*G4</f>
        <v>5613.9300000000012</v>
      </c>
      <c r="F131" s="69">
        <v>0.89600000000000002</v>
      </c>
      <c r="G131" s="69">
        <v>0.95599999999999996</v>
      </c>
      <c r="H131" s="69">
        <v>0.99</v>
      </c>
      <c r="I131" s="70">
        <f t="shared" si="1"/>
        <v>4760.670126643201</v>
      </c>
    </row>
    <row r="132" spans="1:9" ht="18" customHeight="1" x14ac:dyDescent="0.15">
      <c r="A132" s="42">
        <v>127</v>
      </c>
      <c r="B132" s="76">
        <v>7</v>
      </c>
      <c r="C132" s="76">
        <v>6</v>
      </c>
      <c r="D132" s="81">
        <f>C132/E4</f>
        <v>0.6</v>
      </c>
      <c r="E132" s="77">
        <f>9.8*C132*G4</f>
        <v>5586</v>
      </c>
      <c r="F132" s="69">
        <v>0.89600000000000002</v>
      </c>
      <c r="G132" s="69">
        <v>0.95599999999999996</v>
      </c>
      <c r="H132" s="69">
        <v>0.99</v>
      </c>
      <c r="I132" s="70">
        <f t="shared" si="1"/>
        <v>4736.9852006399997</v>
      </c>
    </row>
    <row r="133" spans="1:9" ht="18" customHeight="1" x14ac:dyDescent="0.15">
      <c r="A133" s="44">
        <v>128</v>
      </c>
      <c r="B133" s="76">
        <v>6.97</v>
      </c>
      <c r="C133" s="76">
        <v>5.97</v>
      </c>
      <c r="D133" s="81">
        <f>C133/E4</f>
        <v>0.59699999999999998</v>
      </c>
      <c r="E133" s="77">
        <f>9.8*C133*G4</f>
        <v>5558.07</v>
      </c>
      <c r="F133" s="69">
        <v>0.89500000000000002</v>
      </c>
      <c r="G133" s="69">
        <v>0.95599999999999996</v>
      </c>
      <c r="H133" s="69">
        <v>0.99</v>
      </c>
      <c r="I133" s="70">
        <f t="shared" si="1"/>
        <v>4708.0398948659995</v>
      </c>
    </row>
    <row r="134" spans="1:9" ht="18" customHeight="1" x14ac:dyDescent="0.15">
      <c r="A134" s="44">
        <v>129</v>
      </c>
      <c r="B134" s="76">
        <v>6.94</v>
      </c>
      <c r="C134" s="76">
        <v>5.94</v>
      </c>
      <c r="D134" s="81">
        <f>C134/E4</f>
        <v>0.59400000000000008</v>
      </c>
      <c r="E134" s="77">
        <f>9.8*C134*G4</f>
        <v>5530.1400000000012</v>
      </c>
      <c r="F134" s="69">
        <v>0.89500000000000002</v>
      </c>
      <c r="G134" s="69">
        <v>0.95499999999999996</v>
      </c>
      <c r="H134" s="69">
        <v>0.99</v>
      </c>
      <c r="I134" s="70">
        <f t="shared" si="1"/>
        <v>4679.4814223850008</v>
      </c>
    </row>
    <row r="135" spans="1:9" ht="18" customHeight="1" x14ac:dyDescent="0.15">
      <c r="A135" s="44">
        <v>130</v>
      </c>
      <c r="B135" s="76">
        <v>6.91</v>
      </c>
      <c r="C135" s="76">
        <v>5.91</v>
      </c>
      <c r="D135" s="81">
        <f>C135/E4</f>
        <v>0.59099999999999997</v>
      </c>
      <c r="E135" s="77">
        <f>9.8*C135*G4</f>
        <v>5502.2100000000009</v>
      </c>
      <c r="F135" s="69">
        <v>0.89500000000000002</v>
      </c>
      <c r="G135" s="69">
        <v>0.95499999999999996</v>
      </c>
      <c r="H135" s="69">
        <v>0.99</v>
      </c>
      <c r="I135" s="70">
        <f t="shared" ref="I135:I198" si="2">E135*F135*G135*H135</f>
        <v>4655.8476778275008</v>
      </c>
    </row>
    <row r="136" spans="1:9" ht="18" customHeight="1" x14ac:dyDescent="0.15">
      <c r="A136" s="44">
        <v>131</v>
      </c>
      <c r="B136" s="76">
        <v>6.88</v>
      </c>
      <c r="C136" s="76">
        <v>5.88</v>
      </c>
      <c r="D136" s="81">
        <f>C136/E4</f>
        <v>0.58799999999999997</v>
      </c>
      <c r="E136" s="77">
        <f>9.8*C136*G4</f>
        <v>5474.2800000000007</v>
      </c>
      <c r="F136" s="69">
        <v>0.89500000000000002</v>
      </c>
      <c r="G136" s="69">
        <v>0.95499999999999996</v>
      </c>
      <c r="H136" s="69">
        <v>0.99</v>
      </c>
      <c r="I136" s="70">
        <f t="shared" si="2"/>
        <v>4632.2139332700008</v>
      </c>
    </row>
    <row r="137" spans="1:9" ht="18" customHeight="1" x14ac:dyDescent="0.15">
      <c r="A137" s="42">
        <v>132</v>
      </c>
      <c r="B137" s="76">
        <v>6.58</v>
      </c>
      <c r="C137" s="76">
        <v>5.58</v>
      </c>
      <c r="D137" s="81">
        <f>C137/E4</f>
        <v>0.55800000000000005</v>
      </c>
      <c r="E137" s="77">
        <f>9.8*C137*G4</f>
        <v>5194.9800000000005</v>
      </c>
      <c r="F137" s="69">
        <v>0.89500000000000002</v>
      </c>
      <c r="G137" s="69">
        <v>0.95499999999999996</v>
      </c>
      <c r="H137" s="69">
        <v>0.99</v>
      </c>
      <c r="I137" s="70">
        <f t="shared" si="2"/>
        <v>4395.8764876950008</v>
      </c>
    </row>
    <row r="138" spans="1:9" ht="18" customHeight="1" x14ac:dyDescent="0.15">
      <c r="A138" s="42">
        <v>133</v>
      </c>
      <c r="B138" s="76">
        <v>6.82</v>
      </c>
      <c r="C138" s="76">
        <v>5.82</v>
      </c>
      <c r="D138" s="81">
        <f>C138/E4</f>
        <v>0.58200000000000007</v>
      </c>
      <c r="E138" s="77">
        <f>9.8*C138*G4</f>
        <v>5418.420000000001</v>
      </c>
      <c r="F138" s="69">
        <v>0.89500000000000002</v>
      </c>
      <c r="G138" s="69">
        <v>0.95499999999999996</v>
      </c>
      <c r="H138" s="69">
        <v>0.99</v>
      </c>
      <c r="I138" s="70">
        <f t="shared" si="2"/>
        <v>4584.9464441550008</v>
      </c>
    </row>
    <row r="139" spans="1:9" ht="18" customHeight="1" x14ac:dyDescent="0.15">
      <c r="A139" s="44">
        <v>134</v>
      </c>
      <c r="B139" s="76">
        <v>6.79</v>
      </c>
      <c r="C139" s="76">
        <v>5.79</v>
      </c>
      <c r="D139" s="81">
        <f>C139/E4</f>
        <v>0.57899999999999996</v>
      </c>
      <c r="E139" s="77">
        <f>9.8*C139*G4</f>
        <v>5390.4900000000007</v>
      </c>
      <c r="F139" s="69">
        <v>0.89400000000000002</v>
      </c>
      <c r="G139" s="69">
        <v>0.95499999999999996</v>
      </c>
      <c r="H139" s="69">
        <v>0.99</v>
      </c>
      <c r="I139" s="70">
        <f t="shared" si="2"/>
        <v>4556.216260827</v>
      </c>
    </row>
    <row r="140" spans="1:9" ht="18" customHeight="1" x14ac:dyDescent="0.15">
      <c r="A140" s="44">
        <v>135</v>
      </c>
      <c r="B140" s="76">
        <v>6.76</v>
      </c>
      <c r="C140" s="76">
        <v>5.76</v>
      </c>
      <c r="D140" s="81">
        <f>C140/E4</f>
        <v>0.57599999999999996</v>
      </c>
      <c r="E140" s="77">
        <f>9.8*C140*G4</f>
        <v>5362.56</v>
      </c>
      <c r="F140" s="69">
        <v>0.89400000000000002</v>
      </c>
      <c r="G140" s="69">
        <v>0.95499999999999996</v>
      </c>
      <c r="H140" s="69">
        <v>0.99</v>
      </c>
      <c r="I140" s="70">
        <f t="shared" si="2"/>
        <v>4532.6089226880003</v>
      </c>
    </row>
    <row r="141" spans="1:9" ht="18" customHeight="1" x14ac:dyDescent="0.15">
      <c r="A141" s="44">
        <v>136</v>
      </c>
      <c r="B141" s="76">
        <v>6.73</v>
      </c>
      <c r="C141" s="76">
        <v>5.73</v>
      </c>
      <c r="D141" s="81">
        <f>C141/E4</f>
        <v>0.57300000000000006</v>
      </c>
      <c r="E141" s="77">
        <f>9.8*C141*G4</f>
        <v>5334.630000000001</v>
      </c>
      <c r="F141" s="69">
        <v>0.89400000000000002</v>
      </c>
      <c r="G141" s="69">
        <v>0.95499999999999996</v>
      </c>
      <c r="H141" s="69">
        <v>0.99</v>
      </c>
      <c r="I141" s="70">
        <f t="shared" si="2"/>
        <v>4509.0015845490007</v>
      </c>
    </row>
    <row r="142" spans="1:9" ht="18" customHeight="1" x14ac:dyDescent="0.15">
      <c r="A142" s="44">
        <v>137</v>
      </c>
      <c r="B142" s="76">
        <v>6.7</v>
      </c>
      <c r="C142" s="76">
        <v>5.7</v>
      </c>
      <c r="D142" s="81">
        <f>C142/E4</f>
        <v>0.57000000000000006</v>
      </c>
      <c r="E142" s="77">
        <f>9.8*C142*G4</f>
        <v>5306.7000000000007</v>
      </c>
      <c r="F142" s="69">
        <v>0.89400000000000002</v>
      </c>
      <c r="G142" s="69">
        <v>0.95499999999999996</v>
      </c>
      <c r="H142" s="69">
        <v>0.99</v>
      </c>
      <c r="I142" s="70">
        <f t="shared" si="2"/>
        <v>4485.3942464100001</v>
      </c>
    </row>
    <row r="143" spans="1:9" ht="18" customHeight="1" x14ac:dyDescent="0.15">
      <c r="A143" s="42">
        <v>138</v>
      </c>
      <c r="B143" s="76">
        <v>6.67</v>
      </c>
      <c r="C143" s="76">
        <v>5.67</v>
      </c>
      <c r="D143" s="81">
        <f>C143/E4</f>
        <v>0.56699999999999995</v>
      </c>
      <c r="E143" s="77">
        <f>9.8*C143*G4</f>
        <v>5278.77</v>
      </c>
      <c r="F143" s="69">
        <v>0.89400000000000002</v>
      </c>
      <c r="G143" s="69">
        <v>0.95399999999999996</v>
      </c>
      <c r="H143" s="69">
        <v>0.99</v>
      </c>
      <c r="I143" s="70">
        <f t="shared" si="2"/>
        <v>4457.1148800948004</v>
      </c>
    </row>
    <row r="144" spans="1:9" ht="18" customHeight="1" x14ac:dyDescent="0.15">
      <c r="A144" s="42">
        <v>139</v>
      </c>
      <c r="B144" s="76">
        <v>6.64</v>
      </c>
      <c r="C144" s="76">
        <v>5.64</v>
      </c>
      <c r="D144" s="81">
        <f>C144/E4</f>
        <v>0.56399999999999995</v>
      </c>
      <c r="E144" s="77">
        <f>9.8*C144*G4</f>
        <v>5250.84</v>
      </c>
      <c r="F144" s="69">
        <v>0.89400000000000002</v>
      </c>
      <c r="G144" s="69">
        <v>0.95399999999999996</v>
      </c>
      <c r="H144" s="69">
        <v>0.99</v>
      </c>
      <c r="I144" s="70">
        <f t="shared" si="2"/>
        <v>4433.5322616816002</v>
      </c>
    </row>
    <row r="145" spans="1:9" ht="18" customHeight="1" x14ac:dyDescent="0.15">
      <c r="A145" s="44">
        <v>140</v>
      </c>
      <c r="B145" s="76">
        <v>6.61</v>
      </c>
      <c r="C145" s="76">
        <v>5.61</v>
      </c>
      <c r="D145" s="81">
        <f>C145/E4</f>
        <v>0.56100000000000005</v>
      </c>
      <c r="E145" s="77">
        <f>9.8*C145*G4</f>
        <v>5222.9100000000008</v>
      </c>
      <c r="F145" s="69">
        <v>0.89400000000000002</v>
      </c>
      <c r="G145" s="69">
        <v>0.95399999999999996</v>
      </c>
      <c r="H145" s="69">
        <v>0.99</v>
      </c>
      <c r="I145" s="70">
        <f t="shared" si="2"/>
        <v>4409.9496432684009</v>
      </c>
    </row>
    <row r="146" spans="1:9" ht="18" customHeight="1" x14ac:dyDescent="0.15">
      <c r="A146" s="44">
        <v>141</v>
      </c>
      <c r="B146" s="76">
        <v>6.58</v>
      </c>
      <c r="C146" s="76">
        <v>5.58</v>
      </c>
      <c r="D146" s="81">
        <f>C146/E4</f>
        <v>0.55800000000000005</v>
      </c>
      <c r="E146" s="77">
        <f>9.8*C146*G4</f>
        <v>5194.9800000000005</v>
      </c>
      <c r="F146" s="69">
        <v>0.89300000000000002</v>
      </c>
      <c r="G146" s="69">
        <v>0.95399999999999996</v>
      </c>
      <c r="H146" s="69">
        <v>0.99</v>
      </c>
      <c r="I146" s="70">
        <f t="shared" si="2"/>
        <v>4381.4605740443994</v>
      </c>
    </row>
    <row r="147" spans="1:9" ht="18" customHeight="1" x14ac:dyDescent="0.15">
      <c r="A147" s="44">
        <v>142</v>
      </c>
      <c r="B147" s="76">
        <v>6.55</v>
      </c>
      <c r="C147" s="76">
        <v>5.55</v>
      </c>
      <c r="D147" s="81">
        <f>C147/E4</f>
        <v>0.55499999999999994</v>
      </c>
      <c r="E147" s="77">
        <f>9.8*C147*G4</f>
        <v>5167.05</v>
      </c>
      <c r="F147" s="69">
        <v>0.89300000000000002</v>
      </c>
      <c r="G147" s="69">
        <v>0.95399999999999996</v>
      </c>
      <c r="H147" s="69">
        <v>0.99</v>
      </c>
      <c r="I147" s="70">
        <f t="shared" si="2"/>
        <v>4357.9043343989997</v>
      </c>
    </row>
    <row r="148" spans="1:9" ht="18" customHeight="1" x14ac:dyDescent="0.15">
      <c r="A148" s="44">
        <v>143</v>
      </c>
      <c r="B148" s="76">
        <v>6.52</v>
      </c>
      <c r="C148" s="76">
        <v>5.52</v>
      </c>
      <c r="D148" s="81">
        <f>C148/E4</f>
        <v>0.55199999999999994</v>
      </c>
      <c r="E148" s="77">
        <f>9.8*C148*G4</f>
        <v>5139.12</v>
      </c>
      <c r="F148" s="69">
        <v>0.89300000000000002</v>
      </c>
      <c r="G148" s="69">
        <v>0.95399999999999996</v>
      </c>
      <c r="H148" s="69">
        <v>0.99</v>
      </c>
      <c r="I148" s="70">
        <f t="shared" si="2"/>
        <v>4334.3480947536</v>
      </c>
    </row>
    <row r="149" spans="1:9" ht="18" customHeight="1" x14ac:dyDescent="0.15">
      <c r="A149" s="42">
        <v>144</v>
      </c>
      <c r="B149" s="76">
        <v>6.49</v>
      </c>
      <c r="C149" s="76">
        <v>5.49</v>
      </c>
      <c r="D149" s="81">
        <f>C149/E4</f>
        <v>0.54900000000000004</v>
      </c>
      <c r="E149" s="77">
        <f>9.8*C149*G4</f>
        <v>5111.1900000000005</v>
      </c>
      <c r="F149" s="69">
        <v>0.89200000000000002</v>
      </c>
      <c r="G149" s="69">
        <v>0.95299999999999996</v>
      </c>
      <c r="H149" s="69">
        <v>0.99</v>
      </c>
      <c r="I149" s="70">
        <f t="shared" si="2"/>
        <v>4301.4509509355994</v>
      </c>
    </row>
    <row r="150" spans="1:9" ht="18" customHeight="1" x14ac:dyDescent="0.15">
      <c r="A150" s="42">
        <v>145</v>
      </c>
      <c r="B150" s="76">
        <v>6.46</v>
      </c>
      <c r="C150" s="76">
        <v>5.46</v>
      </c>
      <c r="D150" s="81">
        <f>C150/E4</f>
        <v>0.54600000000000004</v>
      </c>
      <c r="E150" s="77">
        <f>9.8*C150*G4</f>
        <v>5083.26</v>
      </c>
      <c r="F150" s="69">
        <v>0.89200000000000002</v>
      </c>
      <c r="G150" s="69">
        <v>0.95299999999999996</v>
      </c>
      <c r="H150" s="69">
        <v>0.99</v>
      </c>
      <c r="I150" s="70">
        <f t="shared" si="2"/>
        <v>4277.9457544823999</v>
      </c>
    </row>
    <row r="151" spans="1:9" ht="18" customHeight="1" x14ac:dyDescent="0.15">
      <c r="A151" s="44">
        <v>146</v>
      </c>
      <c r="B151" s="76">
        <v>6.43</v>
      </c>
      <c r="C151" s="76">
        <v>5.43</v>
      </c>
      <c r="D151" s="81">
        <f>C151/E4</f>
        <v>0.54299999999999993</v>
      </c>
      <c r="E151" s="77">
        <f>9.8*C151*G4</f>
        <v>5055.33</v>
      </c>
      <c r="F151" s="69">
        <v>0.89200000000000002</v>
      </c>
      <c r="G151" s="69">
        <v>0.95299999999999996</v>
      </c>
      <c r="H151" s="69">
        <v>0.99</v>
      </c>
      <c r="I151" s="70">
        <f t="shared" si="2"/>
        <v>4254.4405580292005</v>
      </c>
    </row>
    <row r="152" spans="1:9" ht="18" customHeight="1" x14ac:dyDescent="0.15">
      <c r="A152" s="44">
        <v>147</v>
      </c>
      <c r="B152" s="76">
        <v>6.4</v>
      </c>
      <c r="C152" s="76">
        <v>5.4</v>
      </c>
      <c r="D152" s="81">
        <f>C152/E4</f>
        <v>0.54</v>
      </c>
      <c r="E152" s="77">
        <f>9.8*C152*G4</f>
        <v>5027.4000000000005</v>
      </c>
      <c r="F152" s="69">
        <v>0.89200000000000002</v>
      </c>
      <c r="G152" s="69">
        <v>0.95299999999999996</v>
      </c>
      <c r="H152" s="69">
        <v>0.99</v>
      </c>
      <c r="I152" s="70">
        <f t="shared" si="2"/>
        <v>4230.9353615760001</v>
      </c>
    </row>
    <row r="153" spans="1:9" ht="18" customHeight="1" x14ac:dyDescent="0.15">
      <c r="A153" s="44">
        <v>148</v>
      </c>
      <c r="B153" s="76">
        <v>6.37</v>
      </c>
      <c r="C153" s="76">
        <v>5.37</v>
      </c>
      <c r="D153" s="81">
        <f>C153/E4</f>
        <v>0.53700000000000003</v>
      </c>
      <c r="E153" s="77">
        <f>9.8*C153*G4</f>
        <v>4999.47</v>
      </c>
      <c r="F153" s="69">
        <v>0.89100000000000001</v>
      </c>
      <c r="G153" s="69">
        <v>0.95299999999999996</v>
      </c>
      <c r="H153" s="69">
        <v>0.99</v>
      </c>
      <c r="I153" s="70">
        <f t="shared" si="2"/>
        <v>4202.7133151619</v>
      </c>
    </row>
    <row r="154" spans="1:9" ht="18" customHeight="1" x14ac:dyDescent="0.15">
      <c r="A154" s="44">
        <v>149</v>
      </c>
      <c r="B154" s="76">
        <v>6.34</v>
      </c>
      <c r="C154" s="76">
        <v>5.34</v>
      </c>
      <c r="D154" s="81">
        <f>C154/E4</f>
        <v>0.53400000000000003</v>
      </c>
      <c r="E154" s="77">
        <f>9.8*C154*G4</f>
        <v>4971.54</v>
      </c>
      <c r="F154" s="69">
        <v>0.89100000000000001</v>
      </c>
      <c r="G154" s="69">
        <v>0.95299999999999996</v>
      </c>
      <c r="H154" s="69">
        <v>0.99</v>
      </c>
      <c r="I154" s="70">
        <f t="shared" si="2"/>
        <v>4179.2344698257994</v>
      </c>
    </row>
    <row r="155" spans="1:9" ht="18" customHeight="1" x14ac:dyDescent="0.15">
      <c r="A155" s="42">
        <v>150</v>
      </c>
      <c r="B155" s="76">
        <v>6.31</v>
      </c>
      <c r="C155" s="76">
        <v>5.31</v>
      </c>
      <c r="D155" s="81">
        <f>C155/E4</f>
        <v>0.53099999999999992</v>
      </c>
      <c r="E155" s="77">
        <f>9.8*C155*G4</f>
        <v>4943.6099999999997</v>
      </c>
      <c r="F155" s="69">
        <v>0.89100000000000001</v>
      </c>
      <c r="G155" s="69">
        <v>0.95299999999999996</v>
      </c>
      <c r="H155" s="69">
        <v>0.99</v>
      </c>
      <c r="I155" s="70">
        <f t="shared" si="2"/>
        <v>4155.7556244896996</v>
      </c>
    </row>
    <row r="156" spans="1:9" ht="18" customHeight="1" x14ac:dyDescent="0.15">
      <c r="A156" s="42">
        <v>151</v>
      </c>
      <c r="B156" s="76">
        <v>6.28</v>
      </c>
      <c r="C156" s="76">
        <v>5.28</v>
      </c>
      <c r="D156" s="81">
        <f>C156/E4</f>
        <v>0.52800000000000002</v>
      </c>
      <c r="E156" s="77">
        <f>9.8*C156*G4</f>
        <v>4915.68</v>
      </c>
      <c r="F156" s="69">
        <v>0.89100000000000001</v>
      </c>
      <c r="G156" s="69">
        <v>0.95199999999999996</v>
      </c>
      <c r="H156" s="69">
        <v>0.99</v>
      </c>
      <c r="I156" s="70">
        <f t="shared" si="2"/>
        <v>4127.9407069824001</v>
      </c>
    </row>
    <row r="157" spans="1:9" ht="18" customHeight="1" x14ac:dyDescent="0.15">
      <c r="A157" s="44">
        <v>152</v>
      </c>
      <c r="B157" s="76">
        <v>6.25</v>
      </c>
      <c r="C157" s="76">
        <v>5.25</v>
      </c>
      <c r="D157" s="81">
        <f>C157/E4</f>
        <v>0.52500000000000002</v>
      </c>
      <c r="E157" s="77">
        <f>9.8*C157*G4</f>
        <v>4887.75</v>
      </c>
      <c r="F157" s="69">
        <v>0.89100000000000001</v>
      </c>
      <c r="G157" s="69">
        <v>0.95199999999999996</v>
      </c>
      <c r="H157" s="69">
        <v>0.99</v>
      </c>
      <c r="I157" s="70">
        <f t="shared" si="2"/>
        <v>4104.4864984199994</v>
      </c>
    </row>
    <row r="158" spans="1:9" ht="18" customHeight="1" x14ac:dyDescent="0.15">
      <c r="A158" s="44">
        <v>153</v>
      </c>
      <c r="B158" s="76">
        <v>6.22</v>
      </c>
      <c r="C158" s="76">
        <v>5.22</v>
      </c>
      <c r="D158" s="81">
        <f>C158/E4</f>
        <v>0.52200000000000002</v>
      </c>
      <c r="E158" s="77">
        <f>9.8*C158*G4</f>
        <v>4859.82</v>
      </c>
      <c r="F158" s="69">
        <v>0.89100000000000001</v>
      </c>
      <c r="G158" s="69">
        <v>0.95199999999999996</v>
      </c>
      <c r="H158" s="69">
        <v>0.99</v>
      </c>
      <c r="I158" s="70">
        <f t="shared" si="2"/>
        <v>4081.0322898576001</v>
      </c>
    </row>
    <row r="159" spans="1:9" ht="18" customHeight="1" x14ac:dyDescent="0.15">
      <c r="A159" s="44">
        <v>154</v>
      </c>
      <c r="B159" s="76">
        <v>6.19</v>
      </c>
      <c r="C159" s="76">
        <v>5.19</v>
      </c>
      <c r="D159" s="81">
        <f>C159/E4</f>
        <v>0.51900000000000002</v>
      </c>
      <c r="E159" s="77">
        <f>9.8*C159*G4</f>
        <v>4831.8900000000012</v>
      </c>
      <c r="F159" s="69">
        <v>0.89</v>
      </c>
      <c r="G159" s="69">
        <v>0.95199999999999996</v>
      </c>
      <c r="H159" s="69">
        <v>0.99</v>
      </c>
      <c r="I159" s="70">
        <f t="shared" si="2"/>
        <v>4053.0241216080003</v>
      </c>
    </row>
    <row r="160" spans="1:9" ht="18" customHeight="1" x14ac:dyDescent="0.15">
      <c r="A160" s="44">
        <v>155</v>
      </c>
      <c r="B160" s="76">
        <v>6.16</v>
      </c>
      <c r="C160" s="76">
        <v>5.16</v>
      </c>
      <c r="D160" s="81">
        <f>C160/E4</f>
        <v>0.51600000000000001</v>
      </c>
      <c r="E160" s="77">
        <f>9.8*C160*G4</f>
        <v>4803.96</v>
      </c>
      <c r="F160" s="69">
        <v>0.89</v>
      </c>
      <c r="G160" s="69">
        <v>0.95199999999999996</v>
      </c>
      <c r="H160" s="69">
        <v>0.99</v>
      </c>
      <c r="I160" s="70">
        <f t="shared" si="2"/>
        <v>4029.5962365119999</v>
      </c>
    </row>
    <row r="161" spans="1:9" ht="18" customHeight="1" x14ac:dyDescent="0.15">
      <c r="A161" s="44">
        <v>156</v>
      </c>
      <c r="B161" s="76">
        <v>6.13</v>
      </c>
      <c r="C161" s="76">
        <v>5.13</v>
      </c>
      <c r="D161" s="81">
        <f>C161/E4</f>
        <v>0.51300000000000001</v>
      </c>
      <c r="E161" s="77">
        <f>9.8*C161*G4</f>
        <v>4776.03</v>
      </c>
      <c r="F161" s="69">
        <v>0.89</v>
      </c>
      <c r="G161" s="69">
        <v>0.95199999999999996</v>
      </c>
      <c r="H161" s="69">
        <v>0.99</v>
      </c>
      <c r="I161" s="70">
        <f t="shared" si="2"/>
        <v>4006.1683514159995</v>
      </c>
    </row>
    <row r="162" spans="1:9" ht="18" customHeight="1" x14ac:dyDescent="0.15">
      <c r="A162" s="42">
        <v>157</v>
      </c>
      <c r="B162" s="76">
        <v>6.1</v>
      </c>
      <c r="C162" s="76">
        <v>5.0999999999999996</v>
      </c>
      <c r="D162" s="81">
        <f>C162/E4</f>
        <v>0.51</v>
      </c>
      <c r="E162" s="77">
        <f>9.8*C162*G4</f>
        <v>4748.0999999999995</v>
      </c>
      <c r="F162" s="69">
        <v>0.89</v>
      </c>
      <c r="G162" s="69">
        <v>0.95199999999999996</v>
      </c>
      <c r="H162" s="69">
        <v>0.99</v>
      </c>
      <c r="I162" s="70">
        <f t="shared" si="2"/>
        <v>3982.7404663199991</v>
      </c>
    </row>
    <row r="163" spans="1:9" ht="18" customHeight="1" x14ac:dyDescent="0.15">
      <c r="A163" s="42">
        <v>158</v>
      </c>
      <c r="B163" s="76">
        <v>6.07</v>
      </c>
      <c r="C163" s="76">
        <v>5.07</v>
      </c>
      <c r="D163" s="81">
        <f>C163/E4</f>
        <v>0.50700000000000001</v>
      </c>
      <c r="E163" s="77">
        <f>9.8*C163*G4</f>
        <v>4720.170000000001</v>
      </c>
      <c r="F163" s="69">
        <v>0.89</v>
      </c>
      <c r="G163" s="69">
        <v>0.95099999999999996</v>
      </c>
      <c r="H163" s="69">
        <v>0.99</v>
      </c>
      <c r="I163" s="70">
        <f t="shared" si="2"/>
        <v>3955.1536394370005</v>
      </c>
    </row>
    <row r="164" spans="1:9" ht="18" customHeight="1" x14ac:dyDescent="0.15">
      <c r="A164" s="44">
        <v>159</v>
      </c>
      <c r="B164" s="76">
        <v>6.04</v>
      </c>
      <c r="C164" s="76">
        <v>5.04</v>
      </c>
      <c r="D164" s="81">
        <f>C164/E4</f>
        <v>0.504</v>
      </c>
      <c r="E164" s="77">
        <f>9.8*C164*G4</f>
        <v>4692.2400000000007</v>
      </c>
      <c r="F164" s="69">
        <v>0.89</v>
      </c>
      <c r="G164" s="69">
        <v>0.95099999999999996</v>
      </c>
      <c r="H164" s="69">
        <v>0.99</v>
      </c>
      <c r="I164" s="70">
        <f t="shared" si="2"/>
        <v>3931.7503634640011</v>
      </c>
    </row>
    <row r="165" spans="1:9" ht="18" customHeight="1" x14ac:dyDescent="0.15">
      <c r="A165" s="44">
        <v>160</v>
      </c>
      <c r="B165" s="76">
        <v>6.01</v>
      </c>
      <c r="C165" s="76">
        <v>5.01</v>
      </c>
      <c r="D165" s="81">
        <f>C165/E4</f>
        <v>0.501</v>
      </c>
      <c r="E165" s="77">
        <f>9.8*C165*G4</f>
        <v>4664.3099999999995</v>
      </c>
      <c r="F165" s="69">
        <v>0.89</v>
      </c>
      <c r="G165" s="69">
        <v>0.95099999999999996</v>
      </c>
      <c r="H165" s="69">
        <v>0.99</v>
      </c>
      <c r="I165" s="70">
        <f t="shared" si="2"/>
        <v>3908.3470874909995</v>
      </c>
    </row>
    <row r="166" spans="1:9" ht="18" customHeight="1" x14ac:dyDescent="0.15">
      <c r="A166" s="44">
        <v>161</v>
      </c>
      <c r="B166" s="76">
        <v>5.98</v>
      </c>
      <c r="C166" s="76">
        <v>4.9800000000000004</v>
      </c>
      <c r="D166" s="81">
        <f>C166/E4</f>
        <v>0.49800000000000005</v>
      </c>
      <c r="E166" s="77">
        <f>9.8*C166*G4</f>
        <v>4636.380000000001</v>
      </c>
      <c r="F166" s="69">
        <v>0.89</v>
      </c>
      <c r="G166" s="69">
        <v>0.95</v>
      </c>
      <c r="H166" s="69">
        <v>0.99</v>
      </c>
      <c r="I166" s="70">
        <f t="shared" si="2"/>
        <v>3880.8586971000004</v>
      </c>
    </row>
    <row r="167" spans="1:9" ht="18" customHeight="1" x14ac:dyDescent="0.15">
      <c r="A167" s="44">
        <v>162</v>
      </c>
      <c r="B167" s="76">
        <v>5.95</v>
      </c>
      <c r="C167" s="76">
        <v>4.95</v>
      </c>
      <c r="D167" s="81">
        <f>C167/E4</f>
        <v>0.495</v>
      </c>
      <c r="E167" s="77">
        <f>9.8*C167*G4</f>
        <v>4608.4500000000007</v>
      </c>
      <c r="F167" s="69">
        <v>0.89</v>
      </c>
      <c r="G167" s="69">
        <v>0.95</v>
      </c>
      <c r="H167" s="69">
        <v>0.99</v>
      </c>
      <c r="I167" s="70">
        <f t="shared" si="2"/>
        <v>3857.4800302500003</v>
      </c>
    </row>
    <row r="168" spans="1:9" ht="18" customHeight="1" x14ac:dyDescent="0.15">
      <c r="A168" s="42">
        <v>163</v>
      </c>
      <c r="B168" s="76">
        <v>5.92</v>
      </c>
      <c r="C168" s="76">
        <v>4.92</v>
      </c>
      <c r="D168" s="81">
        <f>C168/E4</f>
        <v>0.49199999999999999</v>
      </c>
      <c r="E168" s="77">
        <f>9.8*C168*G4</f>
        <v>4580.5200000000004</v>
      </c>
      <c r="F168" s="69">
        <v>0.89</v>
      </c>
      <c r="G168" s="69">
        <v>0.95</v>
      </c>
      <c r="H168" s="69">
        <v>0.99</v>
      </c>
      <c r="I168" s="70">
        <f t="shared" si="2"/>
        <v>3834.1013634000001</v>
      </c>
    </row>
    <row r="169" spans="1:9" ht="18" customHeight="1" x14ac:dyDescent="0.15">
      <c r="A169" s="42">
        <v>164</v>
      </c>
      <c r="B169" s="76">
        <v>5.89</v>
      </c>
      <c r="C169" s="76">
        <v>4.8899999999999997</v>
      </c>
      <c r="D169" s="81">
        <f>C169/E4</f>
        <v>0.48899999999999999</v>
      </c>
      <c r="E169" s="77">
        <f>9.8*C169*G4</f>
        <v>4552.59</v>
      </c>
      <c r="F169" s="69">
        <v>0.89</v>
      </c>
      <c r="G169" s="69">
        <v>0.94899999999999995</v>
      </c>
      <c r="H169" s="69">
        <v>0.99</v>
      </c>
      <c r="I169" s="70">
        <f t="shared" si="2"/>
        <v>3806.7114095010002</v>
      </c>
    </row>
    <row r="170" spans="1:9" ht="18" customHeight="1" x14ac:dyDescent="0.15">
      <c r="A170" s="44">
        <v>165</v>
      </c>
      <c r="B170" s="76">
        <v>5.86</v>
      </c>
      <c r="C170" s="76">
        <v>4.8600000000000003</v>
      </c>
      <c r="D170" s="81">
        <f>C170/E4</f>
        <v>0.48600000000000004</v>
      </c>
      <c r="E170" s="77">
        <f>9.8*C170*G4</f>
        <v>4524.6600000000008</v>
      </c>
      <c r="F170" s="69">
        <v>0.89</v>
      </c>
      <c r="G170" s="69">
        <v>0.94899999999999995</v>
      </c>
      <c r="H170" s="69">
        <v>0.99</v>
      </c>
      <c r="I170" s="70">
        <f t="shared" si="2"/>
        <v>3783.3573517740006</v>
      </c>
    </row>
    <row r="171" spans="1:9" ht="18" customHeight="1" x14ac:dyDescent="0.15">
      <c r="A171" s="44">
        <v>166</v>
      </c>
      <c r="B171" s="76">
        <v>5.83</v>
      </c>
      <c r="C171" s="76">
        <v>4.83</v>
      </c>
      <c r="D171" s="81">
        <f>C171/E4</f>
        <v>0.48299999999999998</v>
      </c>
      <c r="E171" s="77">
        <f>9.8*C171*G4</f>
        <v>4496.7300000000005</v>
      </c>
      <c r="F171" s="69">
        <v>0.89</v>
      </c>
      <c r="G171" s="69">
        <v>0.94899999999999995</v>
      </c>
      <c r="H171" s="69">
        <v>0.99</v>
      </c>
      <c r="I171" s="70">
        <f t="shared" si="2"/>
        <v>3760.0032940470001</v>
      </c>
    </row>
    <row r="172" spans="1:9" ht="18" customHeight="1" x14ac:dyDescent="0.15">
      <c r="A172" s="44">
        <v>167</v>
      </c>
      <c r="B172" s="76">
        <v>5.8</v>
      </c>
      <c r="C172" s="76">
        <v>4.8</v>
      </c>
      <c r="D172" s="81">
        <f>C172/E4</f>
        <v>0.48</v>
      </c>
      <c r="E172" s="77">
        <f>9.8*C172*G4</f>
        <v>4468.8</v>
      </c>
      <c r="F172" s="69">
        <v>0.89</v>
      </c>
      <c r="G172" s="69">
        <v>0.94899999999999995</v>
      </c>
      <c r="H172" s="69">
        <v>0.99</v>
      </c>
      <c r="I172" s="70">
        <f t="shared" si="2"/>
        <v>3736.64923632</v>
      </c>
    </row>
    <row r="173" spans="1:9" ht="18" customHeight="1" x14ac:dyDescent="0.15">
      <c r="A173" s="44">
        <v>168</v>
      </c>
      <c r="B173" s="76">
        <v>5.77</v>
      </c>
      <c r="C173" s="76">
        <v>4.7699999999999996</v>
      </c>
      <c r="D173" s="81">
        <f>C173/E4</f>
        <v>0.47699999999999998</v>
      </c>
      <c r="E173" s="77">
        <f>9.8*C173*G4</f>
        <v>4440.87</v>
      </c>
      <c r="F173" s="69">
        <v>0.89</v>
      </c>
      <c r="G173" s="69">
        <v>0.94799999999999995</v>
      </c>
      <c r="H173" s="69">
        <v>0.99</v>
      </c>
      <c r="I173" s="70">
        <f t="shared" si="2"/>
        <v>3709.3823280359998</v>
      </c>
    </row>
    <row r="174" spans="1:9" ht="18" customHeight="1" x14ac:dyDescent="0.15">
      <c r="A174" s="42">
        <v>169</v>
      </c>
      <c r="B174" s="76">
        <v>5.74</v>
      </c>
      <c r="C174" s="76">
        <v>4.74</v>
      </c>
      <c r="D174" s="81">
        <f>C174/E4</f>
        <v>0.47400000000000003</v>
      </c>
      <c r="E174" s="77">
        <f>9.8*C174*G4</f>
        <v>4412.9400000000005</v>
      </c>
      <c r="F174" s="69">
        <v>0.89</v>
      </c>
      <c r="G174" s="69">
        <v>0.94799999999999995</v>
      </c>
      <c r="H174" s="69">
        <v>0.99</v>
      </c>
      <c r="I174" s="70">
        <f t="shared" si="2"/>
        <v>3686.0528794319998</v>
      </c>
    </row>
    <row r="175" spans="1:9" ht="18" customHeight="1" x14ac:dyDescent="0.15">
      <c r="A175" s="42">
        <v>170</v>
      </c>
      <c r="B175" s="76">
        <v>5.71</v>
      </c>
      <c r="C175" s="76">
        <v>4.71</v>
      </c>
      <c r="D175" s="81">
        <f>C175/E4</f>
        <v>0.47099999999999997</v>
      </c>
      <c r="E175" s="77">
        <f>9.8*C175*G4</f>
        <v>4385.01</v>
      </c>
      <c r="F175" s="69">
        <v>0.89</v>
      </c>
      <c r="G175" s="69">
        <v>0.94799999999999995</v>
      </c>
      <c r="H175" s="69">
        <v>0.99</v>
      </c>
      <c r="I175" s="70">
        <f t="shared" si="2"/>
        <v>3662.7234308279999</v>
      </c>
    </row>
    <row r="176" spans="1:9" ht="18" customHeight="1" x14ac:dyDescent="0.15">
      <c r="A176" s="44">
        <v>171</v>
      </c>
      <c r="B176" s="76">
        <v>5.68</v>
      </c>
      <c r="C176" s="76">
        <v>4.68</v>
      </c>
      <c r="D176" s="81">
        <f>C176/E4</f>
        <v>0.46799999999999997</v>
      </c>
      <c r="E176" s="77">
        <f>9.8*C176*G4</f>
        <v>4357.08</v>
      </c>
      <c r="F176" s="69">
        <v>0.89</v>
      </c>
      <c r="G176" s="69">
        <v>0.94699999999999995</v>
      </c>
      <c r="H176" s="69">
        <v>0.99</v>
      </c>
      <c r="I176" s="70">
        <f t="shared" si="2"/>
        <v>3635.5549590359997</v>
      </c>
    </row>
    <row r="177" spans="1:9" ht="18" customHeight="1" x14ac:dyDescent="0.15">
      <c r="A177" s="44">
        <v>172</v>
      </c>
      <c r="B177" s="76">
        <v>5.65</v>
      </c>
      <c r="C177" s="76">
        <v>4.6500000000000004</v>
      </c>
      <c r="D177" s="81">
        <f>C177/E4</f>
        <v>0.46500000000000002</v>
      </c>
      <c r="E177" s="77">
        <f>9.8*C177*G4</f>
        <v>4329.1500000000005</v>
      </c>
      <c r="F177" s="69">
        <v>0.89</v>
      </c>
      <c r="G177" s="69">
        <v>0.94699999999999995</v>
      </c>
      <c r="H177" s="69">
        <v>0.99</v>
      </c>
      <c r="I177" s="70">
        <f t="shared" si="2"/>
        <v>3612.2501195550008</v>
      </c>
    </row>
    <row r="178" spans="1:9" ht="18" customHeight="1" x14ac:dyDescent="0.15">
      <c r="A178" s="44">
        <v>173</v>
      </c>
      <c r="B178" s="76">
        <v>5.62</v>
      </c>
      <c r="C178" s="76">
        <v>4.62</v>
      </c>
      <c r="D178" s="81">
        <f>C178/E4</f>
        <v>0.46200000000000002</v>
      </c>
      <c r="E178" s="77">
        <f>9.8*C178*G4</f>
        <v>4301.22</v>
      </c>
      <c r="F178" s="69">
        <v>0.89</v>
      </c>
      <c r="G178" s="69">
        <v>0.94699999999999995</v>
      </c>
      <c r="H178" s="69">
        <v>0.99</v>
      </c>
      <c r="I178" s="70">
        <f t="shared" si="2"/>
        <v>3588.945280074</v>
      </c>
    </row>
    <row r="179" spans="1:9" ht="18" customHeight="1" x14ac:dyDescent="0.15">
      <c r="A179" s="44">
        <v>174</v>
      </c>
      <c r="B179" s="76">
        <v>5.59</v>
      </c>
      <c r="C179" s="76">
        <v>4.59</v>
      </c>
      <c r="D179" s="81">
        <f>C179/E4</f>
        <v>0.45899999999999996</v>
      </c>
      <c r="E179" s="77">
        <f>9.8*C179*G4</f>
        <v>4273.29</v>
      </c>
      <c r="F179" s="69">
        <v>0.89</v>
      </c>
      <c r="G179" s="69">
        <v>0.94599999999999995</v>
      </c>
      <c r="H179" s="69">
        <v>0.99</v>
      </c>
      <c r="I179" s="70">
        <f t="shared" si="2"/>
        <v>3561.8752447739998</v>
      </c>
    </row>
    <row r="180" spans="1:9" ht="18" customHeight="1" x14ac:dyDescent="0.15">
      <c r="A180" s="42">
        <v>175</v>
      </c>
      <c r="B180" s="76">
        <v>5.56</v>
      </c>
      <c r="C180" s="76">
        <v>4.5599999999999996</v>
      </c>
      <c r="D180" s="81">
        <f>C180/E4</f>
        <v>0.45599999999999996</v>
      </c>
      <c r="E180" s="77">
        <f>9.8*C180*G4</f>
        <v>4245.3600000000006</v>
      </c>
      <c r="F180" s="69">
        <v>0.89</v>
      </c>
      <c r="G180" s="69">
        <v>0.94599999999999995</v>
      </c>
      <c r="H180" s="69">
        <v>0.99</v>
      </c>
      <c r="I180" s="70">
        <f t="shared" si="2"/>
        <v>3538.5950144160006</v>
      </c>
    </row>
    <row r="181" spans="1:9" ht="18" customHeight="1" x14ac:dyDescent="0.15">
      <c r="A181" s="42">
        <v>176</v>
      </c>
      <c r="B181" s="76">
        <v>5.53</v>
      </c>
      <c r="C181" s="76">
        <v>4.53</v>
      </c>
      <c r="D181" s="81">
        <f>C181/E4</f>
        <v>0.45300000000000001</v>
      </c>
      <c r="E181" s="77">
        <f>9.8*C181*G4</f>
        <v>4217.43</v>
      </c>
      <c r="F181" s="69">
        <v>0.89</v>
      </c>
      <c r="G181" s="69">
        <v>0.94499999999999995</v>
      </c>
      <c r="H181" s="69">
        <v>0.99</v>
      </c>
      <c r="I181" s="70">
        <f t="shared" si="2"/>
        <v>3511.5988064850003</v>
      </c>
    </row>
    <row r="182" spans="1:9" ht="18" customHeight="1" x14ac:dyDescent="0.15">
      <c r="A182" s="44">
        <v>177</v>
      </c>
      <c r="B182" s="76">
        <v>5.5</v>
      </c>
      <c r="C182" s="76">
        <v>4.5</v>
      </c>
      <c r="D182" s="81">
        <f>C182/E4</f>
        <v>0.45</v>
      </c>
      <c r="E182" s="77">
        <f>9.8*C182*G4</f>
        <v>4189.5</v>
      </c>
      <c r="F182" s="69">
        <v>0.89</v>
      </c>
      <c r="G182" s="69">
        <v>0.94499999999999995</v>
      </c>
      <c r="H182" s="69">
        <v>0.99</v>
      </c>
      <c r="I182" s="70">
        <f t="shared" si="2"/>
        <v>3488.3431852499998</v>
      </c>
    </row>
    <row r="183" spans="1:9" ht="18" customHeight="1" x14ac:dyDescent="0.15">
      <c r="A183" s="44">
        <v>178</v>
      </c>
      <c r="B183" s="76">
        <v>5.47</v>
      </c>
      <c r="C183" s="76">
        <v>4.47</v>
      </c>
      <c r="D183" s="81">
        <f>C183/E4</f>
        <v>0.44699999999999995</v>
      </c>
      <c r="E183" s="77">
        <f>9.8*C183*G4</f>
        <v>4161.57</v>
      </c>
      <c r="F183" s="69">
        <v>0.89</v>
      </c>
      <c r="G183" s="69">
        <v>0.94499999999999995</v>
      </c>
      <c r="H183" s="69">
        <v>0.99</v>
      </c>
      <c r="I183" s="70">
        <f t="shared" si="2"/>
        <v>3465.0875640149998</v>
      </c>
    </row>
    <row r="184" spans="1:9" ht="18" customHeight="1" x14ac:dyDescent="0.15">
      <c r="A184" s="44">
        <v>179</v>
      </c>
      <c r="B184" s="76">
        <v>5.44</v>
      </c>
      <c r="C184" s="76">
        <v>4.4400000000000004</v>
      </c>
      <c r="D184" s="81">
        <f>C184/E4</f>
        <v>0.44400000000000006</v>
      </c>
      <c r="E184" s="77">
        <f>9.8*C184*G4</f>
        <v>4133.6400000000003</v>
      </c>
      <c r="F184" s="69">
        <v>0.89</v>
      </c>
      <c r="G184" s="69">
        <v>0.94399999999999995</v>
      </c>
      <c r="H184" s="69">
        <v>0.99</v>
      </c>
      <c r="I184" s="70">
        <f t="shared" si="2"/>
        <v>3438.1897925759999</v>
      </c>
    </row>
    <row r="185" spans="1:9" ht="18" customHeight="1" x14ac:dyDescent="0.15">
      <c r="A185" s="44">
        <v>180</v>
      </c>
      <c r="B185" s="76">
        <v>5.41</v>
      </c>
      <c r="C185" s="76">
        <v>4.41</v>
      </c>
      <c r="D185" s="81">
        <f>C185/E4</f>
        <v>0.441</v>
      </c>
      <c r="E185" s="77">
        <f>9.8*C185*G4</f>
        <v>4105.71</v>
      </c>
      <c r="F185" s="69">
        <v>0.89</v>
      </c>
      <c r="G185" s="69">
        <v>0.94399999999999995</v>
      </c>
      <c r="H185" s="69">
        <v>0.99</v>
      </c>
      <c r="I185" s="70">
        <f t="shared" si="2"/>
        <v>3414.958780464</v>
      </c>
    </row>
    <row r="186" spans="1:9" ht="18" customHeight="1" x14ac:dyDescent="0.15">
      <c r="A186" s="42">
        <v>181</v>
      </c>
      <c r="B186" s="76">
        <v>5.38</v>
      </c>
      <c r="C186" s="76">
        <v>4.38</v>
      </c>
      <c r="D186" s="81">
        <f>C186/E4</f>
        <v>0.438</v>
      </c>
      <c r="E186" s="77">
        <f>9.8*C186*G4</f>
        <v>4077.7799999999997</v>
      </c>
      <c r="F186" s="69">
        <v>0.89</v>
      </c>
      <c r="G186" s="69">
        <v>0.94399999999999995</v>
      </c>
      <c r="H186" s="69">
        <v>0.99</v>
      </c>
      <c r="I186" s="70">
        <f t="shared" si="2"/>
        <v>3391.7277683519997</v>
      </c>
    </row>
    <row r="187" spans="1:9" ht="18" customHeight="1" x14ac:dyDescent="0.15">
      <c r="A187" s="42">
        <v>182</v>
      </c>
      <c r="B187" s="76">
        <v>5.35</v>
      </c>
      <c r="C187" s="76">
        <v>4.3499999999999996</v>
      </c>
      <c r="D187" s="81">
        <f>C187/E4</f>
        <v>0.43499999999999994</v>
      </c>
      <c r="E187" s="77">
        <f>9.8*C187*G4</f>
        <v>4049.8500000000004</v>
      </c>
      <c r="F187" s="69">
        <v>0.89</v>
      </c>
      <c r="G187" s="69">
        <v>0.94299999999999995</v>
      </c>
      <c r="H187" s="69">
        <v>0.99</v>
      </c>
      <c r="I187" s="70">
        <f t="shared" si="2"/>
        <v>3364.9284334050003</v>
      </c>
    </row>
    <row r="188" spans="1:9" ht="18" customHeight="1" x14ac:dyDescent="0.15">
      <c r="A188" s="44">
        <v>183</v>
      </c>
      <c r="B188" s="76">
        <v>5.32</v>
      </c>
      <c r="C188" s="76">
        <v>4.32</v>
      </c>
      <c r="D188" s="81">
        <f>C188/E4</f>
        <v>0.43200000000000005</v>
      </c>
      <c r="E188" s="77">
        <f>9.8*C188*G4</f>
        <v>4021.9200000000005</v>
      </c>
      <c r="F188" s="69">
        <v>0.89</v>
      </c>
      <c r="G188" s="69">
        <v>0.94299999999999995</v>
      </c>
      <c r="H188" s="69">
        <v>0.99</v>
      </c>
      <c r="I188" s="70">
        <f t="shared" si="2"/>
        <v>3341.7220304160005</v>
      </c>
    </row>
    <row r="189" spans="1:9" ht="18" customHeight="1" x14ac:dyDescent="0.15">
      <c r="A189" s="44">
        <v>184</v>
      </c>
      <c r="B189" s="76">
        <v>5.29</v>
      </c>
      <c r="C189" s="76">
        <v>4.29</v>
      </c>
      <c r="D189" s="81">
        <f>C189/E4</f>
        <v>0.42899999999999999</v>
      </c>
      <c r="E189" s="77">
        <f>9.8*C189*G4</f>
        <v>3993.9900000000002</v>
      </c>
      <c r="F189" s="69">
        <v>0.89</v>
      </c>
      <c r="G189" s="69">
        <v>0.94299999999999995</v>
      </c>
      <c r="H189" s="69">
        <v>0.99</v>
      </c>
      <c r="I189" s="70">
        <f t="shared" si="2"/>
        <v>3318.5156274269998</v>
      </c>
    </row>
    <row r="190" spans="1:9" ht="18" customHeight="1" x14ac:dyDescent="0.15">
      <c r="A190" s="44">
        <v>185</v>
      </c>
      <c r="B190" s="76">
        <v>5.26</v>
      </c>
      <c r="C190" s="76">
        <v>4.26</v>
      </c>
      <c r="D190" s="81">
        <f>C190/E4</f>
        <v>0.42599999999999999</v>
      </c>
      <c r="E190" s="77">
        <f>9.8*C190*G4</f>
        <v>3966.06</v>
      </c>
      <c r="F190" s="69">
        <v>0.89</v>
      </c>
      <c r="G190" s="69">
        <v>0.94199999999999995</v>
      </c>
      <c r="H190" s="69">
        <v>0.99</v>
      </c>
      <c r="I190" s="70">
        <f t="shared" si="2"/>
        <v>3291.814728972</v>
      </c>
    </row>
    <row r="191" spans="1:9" ht="18" customHeight="1" x14ac:dyDescent="0.15">
      <c r="A191" s="44">
        <v>186</v>
      </c>
      <c r="B191" s="76">
        <v>5.23</v>
      </c>
      <c r="C191" s="76">
        <v>4.2300000000000004</v>
      </c>
      <c r="D191" s="81">
        <f>C191/E4</f>
        <v>0.42300000000000004</v>
      </c>
      <c r="E191" s="77">
        <f>9.8*C191*G4</f>
        <v>3938.1300000000006</v>
      </c>
      <c r="F191" s="69">
        <v>0.89</v>
      </c>
      <c r="G191" s="69">
        <v>0.94199999999999995</v>
      </c>
      <c r="H191" s="69">
        <v>0.99</v>
      </c>
      <c r="I191" s="70">
        <f t="shared" si="2"/>
        <v>3268.6329351060003</v>
      </c>
    </row>
    <row r="192" spans="1:9" ht="18" customHeight="1" x14ac:dyDescent="0.15">
      <c r="A192" s="42">
        <v>187</v>
      </c>
      <c r="B192" s="76">
        <v>5.2</v>
      </c>
      <c r="C192" s="76">
        <v>4.2</v>
      </c>
      <c r="D192" s="81">
        <f>C192/E4</f>
        <v>0.42000000000000004</v>
      </c>
      <c r="E192" s="77">
        <f>9.8*C192*G4</f>
        <v>3910.2000000000003</v>
      </c>
      <c r="F192" s="69">
        <v>0.89</v>
      </c>
      <c r="G192" s="69">
        <v>0.94199999999999995</v>
      </c>
      <c r="H192" s="69">
        <v>0.99</v>
      </c>
      <c r="I192" s="70">
        <f t="shared" si="2"/>
        <v>3245.4511412400002</v>
      </c>
    </row>
    <row r="193" spans="1:9" ht="18" customHeight="1" x14ac:dyDescent="0.15">
      <c r="A193" s="42">
        <v>188</v>
      </c>
      <c r="B193" s="76">
        <v>5.17</v>
      </c>
      <c r="C193" s="76">
        <v>4.17</v>
      </c>
      <c r="D193" s="81">
        <f>C193/E4</f>
        <v>0.41699999999999998</v>
      </c>
      <c r="E193" s="77">
        <f>9.8*C193*G4</f>
        <v>3882.27</v>
      </c>
      <c r="F193" s="69">
        <v>0.89</v>
      </c>
      <c r="G193" s="69">
        <v>0.94099999999999995</v>
      </c>
      <c r="H193" s="69">
        <v>0.99</v>
      </c>
      <c r="I193" s="70">
        <f t="shared" si="2"/>
        <v>3218.8486792769995</v>
      </c>
    </row>
    <row r="194" spans="1:9" ht="18" customHeight="1" x14ac:dyDescent="0.15">
      <c r="A194" s="44">
        <v>189</v>
      </c>
      <c r="B194" s="76">
        <v>5.14</v>
      </c>
      <c r="C194" s="76">
        <v>4.1399999999999997</v>
      </c>
      <c r="D194" s="81">
        <f>C194/E4</f>
        <v>0.41399999999999998</v>
      </c>
      <c r="E194" s="77">
        <f>9.8*C194*G4</f>
        <v>3854.34</v>
      </c>
      <c r="F194" s="69">
        <v>0.89</v>
      </c>
      <c r="G194" s="69">
        <v>0.94099999999999995</v>
      </c>
      <c r="H194" s="69">
        <v>0.99</v>
      </c>
      <c r="I194" s="70">
        <f t="shared" si="2"/>
        <v>3195.691494534</v>
      </c>
    </row>
    <row r="195" spans="1:9" ht="18" customHeight="1" x14ac:dyDescent="0.15">
      <c r="A195" s="44">
        <v>190</v>
      </c>
      <c r="B195" s="76">
        <v>5.1100000000000003</v>
      </c>
      <c r="C195" s="76">
        <v>4.1100000000000003</v>
      </c>
      <c r="D195" s="81">
        <f>C195/E4</f>
        <v>0.41100000000000003</v>
      </c>
      <c r="E195" s="77">
        <f>9.8*C195*G4</f>
        <v>3826.4100000000008</v>
      </c>
      <c r="F195" s="69">
        <v>0.89</v>
      </c>
      <c r="G195" s="69">
        <v>0.94099999999999995</v>
      </c>
      <c r="H195" s="69">
        <v>0.99</v>
      </c>
      <c r="I195" s="70">
        <f t="shared" si="2"/>
        <v>3172.5343097910004</v>
      </c>
    </row>
    <row r="196" spans="1:9" ht="18" customHeight="1" x14ac:dyDescent="0.15">
      <c r="A196" s="44">
        <v>191</v>
      </c>
      <c r="B196" s="76">
        <v>5.08</v>
      </c>
      <c r="C196" s="76">
        <v>4.08</v>
      </c>
      <c r="D196" s="81">
        <f>C196/E4</f>
        <v>0.40800000000000003</v>
      </c>
      <c r="E196" s="77">
        <f>9.8*C196*G4</f>
        <v>3798.48</v>
      </c>
      <c r="F196" s="69">
        <v>0.89</v>
      </c>
      <c r="G196" s="69">
        <v>0.94</v>
      </c>
      <c r="H196" s="69">
        <v>0.99</v>
      </c>
      <c r="I196" s="70">
        <f t="shared" si="2"/>
        <v>3146.0302843199993</v>
      </c>
    </row>
    <row r="197" spans="1:9" ht="18" customHeight="1" x14ac:dyDescent="0.15">
      <c r="A197" s="44">
        <v>192</v>
      </c>
      <c r="B197" s="76">
        <v>5.05</v>
      </c>
      <c r="C197" s="76">
        <v>4.05</v>
      </c>
      <c r="D197" s="81">
        <f>C197/E4</f>
        <v>0.40499999999999997</v>
      </c>
      <c r="E197" s="77">
        <f>9.8*C197*G4</f>
        <v>3770.5499999999997</v>
      </c>
      <c r="F197" s="69">
        <v>0.89</v>
      </c>
      <c r="G197" s="69">
        <v>0.94</v>
      </c>
      <c r="H197" s="69">
        <v>0.99</v>
      </c>
      <c r="I197" s="70">
        <f t="shared" si="2"/>
        <v>3122.8977086999998</v>
      </c>
    </row>
    <row r="198" spans="1:9" ht="18" customHeight="1" x14ac:dyDescent="0.15">
      <c r="A198" s="42">
        <v>193</v>
      </c>
      <c r="B198" s="76">
        <v>5.0199999999999996</v>
      </c>
      <c r="C198" s="76">
        <v>4.0199999999999996</v>
      </c>
      <c r="D198" s="81">
        <f>C198/E4</f>
        <v>0.40199999999999997</v>
      </c>
      <c r="E198" s="77">
        <f>9.8*C198*G4</f>
        <v>3742.62</v>
      </c>
      <c r="F198" s="69">
        <v>0.89</v>
      </c>
      <c r="G198" s="69">
        <v>0.94</v>
      </c>
      <c r="H198" s="69">
        <v>0.99</v>
      </c>
      <c r="I198" s="70">
        <f t="shared" si="2"/>
        <v>3099.7651330799999</v>
      </c>
    </row>
    <row r="199" spans="1:9" ht="18" customHeight="1" x14ac:dyDescent="0.15">
      <c r="A199" s="42">
        <v>194</v>
      </c>
      <c r="B199" s="76">
        <v>5</v>
      </c>
      <c r="C199" s="76">
        <v>4</v>
      </c>
      <c r="D199" s="81">
        <f>C199/E4</f>
        <v>0.4</v>
      </c>
      <c r="E199" s="77">
        <f>9.8*C199*G4</f>
        <v>3724.0000000000005</v>
      </c>
      <c r="F199" s="69">
        <v>0.89</v>
      </c>
      <c r="G199" s="69">
        <v>0.94</v>
      </c>
      <c r="H199" s="69">
        <v>0.99</v>
      </c>
      <c r="I199" s="70">
        <f t="shared" ref="I199:I262" si="3">E199*F199*G199*H199</f>
        <v>3084.3434160000002</v>
      </c>
    </row>
    <row r="200" spans="1:9" ht="18" customHeight="1" x14ac:dyDescent="0.15">
      <c r="A200" s="44">
        <v>195</v>
      </c>
      <c r="B200" s="76">
        <v>4.9800000000000004</v>
      </c>
      <c r="C200" s="76">
        <v>3.98</v>
      </c>
      <c r="D200" s="81">
        <f>C200/E4</f>
        <v>0.39800000000000002</v>
      </c>
      <c r="E200" s="77">
        <f>9.8*C200*G4</f>
        <v>3705.3800000000006</v>
      </c>
      <c r="F200" s="69">
        <v>0.89</v>
      </c>
      <c r="G200" s="69">
        <v>0.93899999999999995</v>
      </c>
      <c r="H200" s="69">
        <v>0.99</v>
      </c>
      <c r="I200" s="70">
        <f t="shared" si="3"/>
        <v>3065.656888602</v>
      </c>
    </row>
    <row r="201" spans="1:9" ht="18" customHeight="1" x14ac:dyDescent="0.15">
      <c r="A201" s="44">
        <v>196</v>
      </c>
      <c r="B201" s="76">
        <v>4.96</v>
      </c>
      <c r="C201" s="76">
        <v>3.96</v>
      </c>
      <c r="D201" s="81">
        <f>C201/E4</f>
        <v>0.39600000000000002</v>
      </c>
      <c r="E201" s="77">
        <f>9.8*C201*G4</f>
        <v>3686.7599999999998</v>
      </c>
      <c r="F201" s="69">
        <v>0.89</v>
      </c>
      <c r="G201" s="69">
        <v>0.93899999999999995</v>
      </c>
      <c r="H201" s="69">
        <v>0.99</v>
      </c>
      <c r="I201" s="70">
        <f t="shared" si="3"/>
        <v>3050.2515776039995</v>
      </c>
    </row>
    <row r="202" spans="1:9" ht="18" customHeight="1" x14ac:dyDescent="0.15">
      <c r="A202" s="44">
        <v>197</v>
      </c>
      <c r="B202" s="76">
        <v>4.9400000000000004</v>
      </c>
      <c r="C202" s="76">
        <v>3.94</v>
      </c>
      <c r="D202" s="81">
        <f>C202/E4</f>
        <v>0.39400000000000002</v>
      </c>
      <c r="E202" s="77">
        <f>9.8*C202*G4</f>
        <v>3668.1400000000003</v>
      </c>
      <c r="F202" s="69">
        <v>0.89</v>
      </c>
      <c r="G202" s="69">
        <v>0.93899999999999995</v>
      </c>
      <c r="H202" s="69">
        <v>0.99</v>
      </c>
      <c r="I202" s="70">
        <f t="shared" si="3"/>
        <v>3034.8462666060004</v>
      </c>
    </row>
    <row r="203" spans="1:9" ht="18" customHeight="1" x14ac:dyDescent="0.15">
      <c r="A203" s="44">
        <v>198</v>
      </c>
      <c r="B203" s="76">
        <v>4.92</v>
      </c>
      <c r="C203" s="76">
        <v>3.92</v>
      </c>
      <c r="D203" s="81">
        <f>C203/E4</f>
        <v>0.39200000000000002</v>
      </c>
      <c r="E203" s="77">
        <f>9.8*C203*G4</f>
        <v>3649.5200000000004</v>
      </c>
      <c r="F203" s="69">
        <v>0.89</v>
      </c>
      <c r="G203" s="69">
        <v>0.93899999999999995</v>
      </c>
      <c r="H203" s="69">
        <v>0.99</v>
      </c>
      <c r="I203" s="70">
        <f t="shared" si="3"/>
        <v>3019.4409556080004</v>
      </c>
    </row>
    <row r="204" spans="1:9" ht="18" customHeight="1" x14ac:dyDescent="0.15">
      <c r="A204" s="42">
        <v>199</v>
      </c>
      <c r="B204" s="76">
        <v>4.9000000000000004</v>
      </c>
      <c r="C204" s="76">
        <v>3.9</v>
      </c>
      <c r="D204" s="81">
        <f>C204/E4</f>
        <v>0.39</v>
      </c>
      <c r="E204" s="77">
        <f>9.8*C204*G4</f>
        <v>3630.9</v>
      </c>
      <c r="F204" s="69">
        <v>0.89</v>
      </c>
      <c r="G204" s="69">
        <v>0.93899999999999995</v>
      </c>
      <c r="H204" s="69">
        <v>0.99</v>
      </c>
      <c r="I204" s="70">
        <f t="shared" si="3"/>
        <v>3004.03564461</v>
      </c>
    </row>
    <row r="205" spans="1:9" ht="18" customHeight="1" x14ac:dyDescent="0.15">
      <c r="A205" s="42">
        <v>200</v>
      </c>
      <c r="B205" s="76">
        <v>4.88</v>
      </c>
      <c r="C205" s="76">
        <v>3.88</v>
      </c>
      <c r="D205" s="81">
        <f>C205/E4</f>
        <v>0.38800000000000001</v>
      </c>
      <c r="E205" s="77">
        <f>9.8*C205*G4</f>
        <v>3612.28</v>
      </c>
      <c r="F205" s="69">
        <v>0.89</v>
      </c>
      <c r="G205" s="69">
        <v>0.93799999999999994</v>
      </c>
      <c r="H205" s="69">
        <v>0.99</v>
      </c>
      <c r="I205" s="70">
        <f t="shared" si="3"/>
        <v>2985.4475537039998</v>
      </c>
    </row>
    <row r="206" spans="1:9" ht="18" customHeight="1" x14ac:dyDescent="0.15">
      <c r="A206" s="44">
        <v>201</v>
      </c>
      <c r="B206" s="76">
        <v>4.8600000000000003</v>
      </c>
      <c r="C206" s="76">
        <v>3.86</v>
      </c>
      <c r="D206" s="81">
        <f>C206/E4</f>
        <v>0.38600000000000001</v>
      </c>
      <c r="E206" s="77">
        <f>9.8*C206*G4</f>
        <v>3593.6600000000003</v>
      </c>
      <c r="F206" s="69">
        <v>0.89</v>
      </c>
      <c r="G206" s="69">
        <v>0.93799999999999994</v>
      </c>
      <c r="H206" s="69">
        <v>0.99</v>
      </c>
      <c r="I206" s="70">
        <f t="shared" si="3"/>
        <v>2970.058648788</v>
      </c>
    </row>
    <row r="207" spans="1:9" ht="18" customHeight="1" x14ac:dyDescent="0.15">
      <c r="A207" s="44">
        <v>202</v>
      </c>
      <c r="B207" s="76">
        <v>4.84</v>
      </c>
      <c r="C207" s="76">
        <v>3.84</v>
      </c>
      <c r="D207" s="81">
        <f>C207/E4</f>
        <v>0.38400000000000001</v>
      </c>
      <c r="E207" s="77">
        <f>9.8*C207*G4</f>
        <v>3575.04</v>
      </c>
      <c r="F207" s="69">
        <v>0.89</v>
      </c>
      <c r="G207" s="69">
        <v>0.93700000000000006</v>
      </c>
      <c r="H207" s="69">
        <v>0.99</v>
      </c>
      <c r="I207" s="70">
        <f t="shared" si="3"/>
        <v>2951.5197761280006</v>
      </c>
    </row>
    <row r="208" spans="1:9" ht="18" customHeight="1" x14ac:dyDescent="0.15">
      <c r="A208" s="44">
        <v>203</v>
      </c>
      <c r="B208" s="76">
        <v>4.82</v>
      </c>
      <c r="C208" s="76">
        <v>3.82</v>
      </c>
      <c r="D208" s="81">
        <f>C208/E4</f>
        <v>0.38200000000000001</v>
      </c>
      <c r="E208" s="77">
        <f>9.8*C208*G4</f>
        <v>3556.42</v>
      </c>
      <c r="F208" s="69">
        <v>0.89</v>
      </c>
      <c r="G208" s="69">
        <v>0.93700000000000006</v>
      </c>
      <c r="H208" s="69">
        <v>0.99</v>
      </c>
      <c r="I208" s="70">
        <f t="shared" si="3"/>
        <v>2936.1472772940001</v>
      </c>
    </row>
    <row r="209" spans="1:9" ht="18" customHeight="1" x14ac:dyDescent="0.15">
      <c r="A209" s="44">
        <v>204</v>
      </c>
      <c r="B209" s="76">
        <v>4.8</v>
      </c>
      <c r="C209" s="76">
        <v>3.8</v>
      </c>
      <c r="D209" s="81">
        <f>C209/E4</f>
        <v>0.38</v>
      </c>
      <c r="E209" s="77">
        <f>9.8*C209*G4</f>
        <v>3537.8</v>
      </c>
      <c r="F209" s="69">
        <v>0.89</v>
      </c>
      <c r="G209" s="69">
        <v>0.93700000000000006</v>
      </c>
      <c r="H209" s="69">
        <v>0.99</v>
      </c>
      <c r="I209" s="70">
        <f t="shared" si="3"/>
        <v>2920.7747784600001</v>
      </c>
    </row>
    <row r="210" spans="1:9" ht="18" customHeight="1" x14ac:dyDescent="0.15">
      <c r="A210" s="44">
        <v>205</v>
      </c>
      <c r="B210" s="76">
        <v>4.78</v>
      </c>
      <c r="C210" s="76">
        <v>3.78</v>
      </c>
      <c r="D210" s="81">
        <f>C210/E4</f>
        <v>0.378</v>
      </c>
      <c r="E210" s="77">
        <f>9.8*C210*G4</f>
        <v>3519.1800000000003</v>
      </c>
      <c r="F210" s="69">
        <v>0.89</v>
      </c>
      <c r="G210" s="69">
        <v>0.93600000000000005</v>
      </c>
      <c r="H210" s="69">
        <v>0.99</v>
      </c>
      <c r="I210" s="70">
        <f t="shared" si="3"/>
        <v>2902.3015301280006</v>
      </c>
    </row>
    <row r="211" spans="1:9" ht="18" customHeight="1" x14ac:dyDescent="0.15">
      <c r="A211" s="42">
        <v>206</v>
      </c>
      <c r="B211" s="76">
        <v>4.76</v>
      </c>
      <c r="C211" s="76">
        <v>3.76</v>
      </c>
      <c r="D211" s="81">
        <f>C211/E4</f>
        <v>0.376</v>
      </c>
      <c r="E211" s="77">
        <f>9.8*C211*G4</f>
        <v>3500.56</v>
      </c>
      <c r="F211" s="69">
        <v>0.89</v>
      </c>
      <c r="G211" s="69">
        <v>0.93600000000000005</v>
      </c>
      <c r="H211" s="69">
        <v>0.99</v>
      </c>
      <c r="I211" s="70">
        <f t="shared" si="3"/>
        <v>2886.945437376</v>
      </c>
    </row>
    <row r="212" spans="1:9" ht="18" customHeight="1" x14ac:dyDescent="0.15">
      <c r="A212" s="42">
        <v>207</v>
      </c>
      <c r="B212" s="76">
        <v>4.74</v>
      </c>
      <c r="C212" s="76">
        <v>3.74</v>
      </c>
      <c r="D212" s="81">
        <f>C212/E4</f>
        <v>0.374</v>
      </c>
      <c r="E212" s="77">
        <f>9.8*C212*G4</f>
        <v>3481.940000000001</v>
      </c>
      <c r="F212" s="69">
        <v>0.89</v>
      </c>
      <c r="G212" s="69">
        <v>0.93600000000000005</v>
      </c>
      <c r="H212" s="69">
        <v>0.99</v>
      </c>
      <c r="I212" s="70">
        <f t="shared" si="3"/>
        <v>2871.5893446240007</v>
      </c>
    </row>
    <row r="213" spans="1:9" ht="18" customHeight="1" x14ac:dyDescent="0.15">
      <c r="A213" s="44">
        <v>208</v>
      </c>
      <c r="B213" s="76">
        <v>4.72</v>
      </c>
      <c r="C213" s="76">
        <v>3.72</v>
      </c>
      <c r="D213" s="81">
        <f>C213/E4</f>
        <v>0.372</v>
      </c>
      <c r="E213" s="77">
        <f>9.8*C213*G4</f>
        <v>3463.32</v>
      </c>
      <c r="F213" s="69">
        <v>0.89</v>
      </c>
      <c r="G213" s="69">
        <v>0.93600000000000005</v>
      </c>
      <c r="H213" s="69">
        <v>0.99</v>
      </c>
      <c r="I213" s="70">
        <f t="shared" si="3"/>
        <v>2856.233251872</v>
      </c>
    </row>
    <row r="214" spans="1:9" ht="18" customHeight="1" x14ac:dyDescent="0.15">
      <c r="A214" s="44">
        <v>209</v>
      </c>
      <c r="B214" s="76">
        <v>4.7</v>
      </c>
      <c r="C214" s="76">
        <v>3.7</v>
      </c>
      <c r="D214" s="81">
        <f>C214/E4</f>
        <v>0.37</v>
      </c>
      <c r="E214" s="77">
        <f>9.8*C214*G4</f>
        <v>3444.7000000000003</v>
      </c>
      <c r="F214" s="69">
        <v>0.89</v>
      </c>
      <c r="G214" s="69">
        <v>0.93600000000000005</v>
      </c>
      <c r="H214" s="69">
        <v>0.99</v>
      </c>
      <c r="I214" s="70">
        <f t="shared" si="3"/>
        <v>2840.8771591200007</v>
      </c>
    </row>
    <row r="215" spans="1:9" ht="18" customHeight="1" x14ac:dyDescent="0.15">
      <c r="A215" s="44">
        <v>210</v>
      </c>
      <c r="B215" s="76">
        <v>4.68</v>
      </c>
      <c r="C215" s="76">
        <v>3.68</v>
      </c>
      <c r="D215" s="81">
        <f>C215/E4</f>
        <v>0.36799999999999999</v>
      </c>
      <c r="E215" s="77">
        <f>9.8*C215*G4</f>
        <v>3426.0800000000008</v>
      </c>
      <c r="F215" s="69">
        <v>0.89</v>
      </c>
      <c r="G215" s="69">
        <v>0.93500000000000005</v>
      </c>
      <c r="H215" s="69">
        <v>0.99</v>
      </c>
      <c r="I215" s="70">
        <f t="shared" si="3"/>
        <v>2822.5023472800008</v>
      </c>
    </row>
    <row r="216" spans="1:9" ht="18" customHeight="1" x14ac:dyDescent="0.15">
      <c r="A216" s="44">
        <v>211</v>
      </c>
      <c r="B216" s="76">
        <v>4.66</v>
      </c>
      <c r="C216" s="76">
        <v>3.66</v>
      </c>
      <c r="D216" s="81">
        <f>C216/E4</f>
        <v>0.36599999999999999</v>
      </c>
      <c r="E216" s="77">
        <f>9.8*C216*G4</f>
        <v>3407.46</v>
      </c>
      <c r="F216" s="69">
        <v>0.89</v>
      </c>
      <c r="G216" s="69">
        <v>0.93500000000000005</v>
      </c>
      <c r="H216" s="69">
        <v>0.99</v>
      </c>
      <c r="I216" s="70">
        <f t="shared" si="3"/>
        <v>2807.1626606099999</v>
      </c>
    </row>
    <row r="217" spans="1:9" ht="18" customHeight="1" x14ac:dyDescent="0.15">
      <c r="A217" s="42">
        <v>212</v>
      </c>
      <c r="B217" s="76">
        <v>4.6399999999999997</v>
      </c>
      <c r="C217" s="76">
        <v>3.64</v>
      </c>
      <c r="D217" s="81">
        <f>C217/E4</f>
        <v>0.36399999999999999</v>
      </c>
      <c r="E217" s="77">
        <f>9.8*C217*G4</f>
        <v>3388.8400000000006</v>
      </c>
      <c r="F217" s="69">
        <v>0.89</v>
      </c>
      <c r="G217" s="69">
        <v>0.93400000000000005</v>
      </c>
      <c r="H217" s="69">
        <v>0.99</v>
      </c>
      <c r="I217" s="70">
        <f t="shared" si="3"/>
        <v>2788.8370670160007</v>
      </c>
    </row>
    <row r="218" spans="1:9" ht="18" customHeight="1" x14ac:dyDescent="0.15">
      <c r="A218" s="42">
        <v>213</v>
      </c>
      <c r="B218" s="76">
        <v>4.62</v>
      </c>
      <c r="C218" s="76">
        <v>3.62</v>
      </c>
      <c r="D218" s="81">
        <f>C218/E4</f>
        <v>0.36199999999999999</v>
      </c>
      <c r="E218" s="77">
        <f>9.8*C218*G4</f>
        <v>3370.2200000000007</v>
      </c>
      <c r="F218" s="69">
        <v>0.89</v>
      </c>
      <c r="G218" s="69">
        <v>0.93400000000000005</v>
      </c>
      <c r="H218" s="69">
        <v>0.99</v>
      </c>
      <c r="I218" s="70">
        <f t="shared" si="3"/>
        <v>2773.5137864280009</v>
      </c>
    </row>
    <row r="219" spans="1:9" ht="18" customHeight="1" x14ac:dyDescent="0.15">
      <c r="A219" s="44">
        <v>214</v>
      </c>
      <c r="B219" s="76">
        <v>4.5999999999999996</v>
      </c>
      <c r="C219" s="76">
        <v>3.6</v>
      </c>
      <c r="D219" s="81">
        <f>C219/E4</f>
        <v>0.36</v>
      </c>
      <c r="E219" s="77">
        <f>9.8*C219*G4</f>
        <v>3351.6</v>
      </c>
      <c r="F219" s="69">
        <v>0.89</v>
      </c>
      <c r="G219" s="69">
        <v>0.93400000000000005</v>
      </c>
      <c r="H219" s="69">
        <v>0.99</v>
      </c>
      <c r="I219" s="70">
        <f t="shared" si="3"/>
        <v>2758.1905058400002</v>
      </c>
    </row>
    <row r="220" spans="1:9" ht="18" customHeight="1" x14ac:dyDescent="0.15">
      <c r="A220" s="44">
        <v>215</v>
      </c>
      <c r="B220" s="76">
        <v>4.58</v>
      </c>
      <c r="C220" s="76">
        <v>3.58</v>
      </c>
      <c r="D220" s="81">
        <f>C220/E4</f>
        <v>0.35799999999999998</v>
      </c>
      <c r="E220" s="77">
        <f>9.8*C220*G4</f>
        <v>3332.9800000000005</v>
      </c>
      <c r="F220" s="69">
        <v>0.89</v>
      </c>
      <c r="G220" s="69">
        <v>0.93300000000000005</v>
      </c>
      <c r="H220" s="69">
        <v>0.99</v>
      </c>
      <c r="I220" s="70">
        <f t="shared" si="3"/>
        <v>2739.9305365740001</v>
      </c>
    </row>
    <row r="221" spans="1:9" ht="18" customHeight="1" x14ac:dyDescent="0.15">
      <c r="A221" s="44">
        <v>216</v>
      </c>
      <c r="B221" s="76">
        <v>4.5599999999999996</v>
      </c>
      <c r="C221" s="76">
        <v>3.56</v>
      </c>
      <c r="D221" s="81">
        <f>C221/E4</f>
        <v>0.35599999999999998</v>
      </c>
      <c r="E221" s="77">
        <f>9.8*C221*G4</f>
        <v>3314.3600000000006</v>
      </c>
      <c r="F221" s="69">
        <v>0.89</v>
      </c>
      <c r="G221" s="69">
        <v>0.93300000000000005</v>
      </c>
      <c r="H221" s="69">
        <v>0.99</v>
      </c>
      <c r="I221" s="70">
        <f t="shared" si="3"/>
        <v>2724.6236620680006</v>
      </c>
    </row>
    <row r="222" spans="1:9" ht="18" customHeight="1" x14ac:dyDescent="0.15">
      <c r="A222" s="44">
        <v>217</v>
      </c>
      <c r="B222" s="76">
        <v>4.54</v>
      </c>
      <c r="C222" s="76">
        <v>3.54</v>
      </c>
      <c r="D222" s="81">
        <f>C222/E4</f>
        <v>0.35399999999999998</v>
      </c>
      <c r="E222" s="77">
        <f>9.8*C222*G4</f>
        <v>3295.7400000000002</v>
      </c>
      <c r="F222" s="69">
        <v>0.89</v>
      </c>
      <c r="G222" s="69">
        <v>0.93300000000000005</v>
      </c>
      <c r="H222" s="69">
        <v>0.99</v>
      </c>
      <c r="I222" s="70">
        <f t="shared" si="3"/>
        <v>2709.3167875620006</v>
      </c>
    </row>
    <row r="223" spans="1:9" ht="18" customHeight="1" x14ac:dyDescent="0.15">
      <c r="A223" s="42">
        <v>218</v>
      </c>
      <c r="B223" s="76">
        <v>4.5199999999999996</v>
      </c>
      <c r="C223" s="76">
        <v>3.52</v>
      </c>
      <c r="D223" s="81">
        <f>C223/E4</f>
        <v>0.35199999999999998</v>
      </c>
      <c r="E223" s="77">
        <f>9.8*C223*G4</f>
        <v>3277.1200000000003</v>
      </c>
      <c r="F223" s="69">
        <v>0.89</v>
      </c>
      <c r="G223" s="69">
        <v>0.93300000000000005</v>
      </c>
      <c r="H223" s="69">
        <v>0.99</v>
      </c>
      <c r="I223" s="70">
        <f t="shared" si="3"/>
        <v>2694.0099130560002</v>
      </c>
    </row>
    <row r="224" spans="1:9" ht="18" customHeight="1" x14ac:dyDescent="0.15">
      <c r="A224" s="42">
        <v>219</v>
      </c>
      <c r="B224" s="76">
        <v>4.5</v>
      </c>
      <c r="C224" s="76">
        <v>3.5</v>
      </c>
      <c r="D224" s="81">
        <f>C224/E4</f>
        <v>0.35</v>
      </c>
      <c r="E224" s="77">
        <f>9.8*C224*G4</f>
        <v>3258.5000000000005</v>
      </c>
      <c r="F224" s="69">
        <v>0.89</v>
      </c>
      <c r="G224" s="69">
        <v>0.93300000000000005</v>
      </c>
      <c r="H224" s="69">
        <v>0.99</v>
      </c>
      <c r="I224" s="70">
        <f t="shared" si="3"/>
        <v>2678.7030385500007</v>
      </c>
    </row>
    <row r="225" spans="1:9" ht="18" customHeight="1" x14ac:dyDescent="0.15">
      <c r="A225" s="44">
        <v>220</v>
      </c>
      <c r="B225" s="76">
        <v>4.4800000000000004</v>
      </c>
      <c r="C225" s="76">
        <v>3.48</v>
      </c>
      <c r="D225" s="81">
        <f>C225/E4</f>
        <v>0.34799999999999998</v>
      </c>
      <c r="E225" s="77">
        <f>9.8*C225*G4</f>
        <v>3239.88</v>
      </c>
      <c r="F225" s="69">
        <v>0.88900000000000001</v>
      </c>
      <c r="G225" s="69">
        <v>0.93200000000000005</v>
      </c>
      <c r="H225" s="69">
        <v>0.99</v>
      </c>
      <c r="I225" s="70">
        <f t="shared" si="3"/>
        <v>2657.5521332976004</v>
      </c>
    </row>
    <row r="226" spans="1:9" ht="18" customHeight="1" x14ac:dyDescent="0.15">
      <c r="A226" s="44">
        <v>221</v>
      </c>
      <c r="B226" s="76">
        <v>4.46</v>
      </c>
      <c r="C226" s="76">
        <v>3.46</v>
      </c>
      <c r="D226" s="81">
        <f>C226/E4</f>
        <v>0.34599999999999997</v>
      </c>
      <c r="E226" s="77">
        <f>9.8*C226*G4</f>
        <v>3221.26</v>
      </c>
      <c r="F226" s="69">
        <v>0.88900000000000001</v>
      </c>
      <c r="G226" s="69">
        <v>0.93200000000000005</v>
      </c>
      <c r="H226" s="69">
        <v>0.99</v>
      </c>
      <c r="I226" s="70">
        <f t="shared" si="3"/>
        <v>2642.2788451752003</v>
      </c>
    </row>
    <row r="227" spans="1:9" ht="18" customHeight="1" x14ac:dyDescent="0.15">
      <c r="A227" s="44">
        <v>222</v>
      </c>
      <c r="B227" s="76">
        <v>4.4400000000000004</v>
      </c>
      <c r="C227" s="76">
        <v>3.44</v>
      </c>
      <c r="D227" s="81">
        <f>C227/E4</f>
        <v>0.34399999999999997</v>
      </c>
      <c r="E227" s="77">
        <f>9.8*C227*G4</f>
        <v>3202.6400000000003</v>
      </c>
      <c r="F227" s="69">
        <v>0.88900000000000001</v>
      </c>
      <c r="G227" s="69">
        <v>0.93200000000000005</v>
      </c>
      <c r="H227" s="69">
        <v>0.99</v>
      </c>
      <c r="I227" s="70">
        <f t="shared" si="3"/>
        <v>2627.0055570528007</v>
      </c>
    </row>
    <row r="228" spans="1:9" ht="18" customHeight="1" x14ac:dyDescent="0.15">
      <c r="A228" s="44">
        <v>223</v>
      </c>
      <c r="B228" s="76">
        <v>4.42</v>
      </c>
      <c r="C228" s="76">
        <v>3.42</v>
      </c>
      <c r="D228" s="81">
        <f>C228/E4</f>
        <v>0.34199999999999997</v>
      </c>
      <c r="E228" s="77">
        <f>9.8*C228*G4</f>
        <v>3184.02</v>
      </c>
      <c r="F228" s="69">
        <v>0.88900000000000001</v>
      </c>
      <c r="G228" s="69">
        <v>0.93200000000000005</v>
      </c>
      <c r="H228" s="69">
        <v>0.99</v>
      </c>
      <c r="I228" s="70">
        <f t="shared" si="3"/>
        <v>2611.7322689304001</v>
      </c>
    </row>
    <row r="229" spans="1:9" ht="18" customHeight="1" x14ac:dyDescent="0.15">
      <c r="A229" s="44">
        <v>224</v>
      </c>
      <c r="B229" s="76">
        <v>4.4000000000000004</v>
      </c>
      <c r="C229" s="76">
        <v>3.4</v>
      </c>
      <c r="D229" s="81">
        <f>C229/E4</f>
        <v>0.33999999999999997</v>
      </c>
      <c r="E229" s="77">
        <f>9.8*C229*G4</f>
        <v>3165.4</v>
      </c>
      <c r="F229" s="69">
        <v>0.88900000000000001</v>
      </c>
      <c r="G229" s="69">
        <v>0.93200000000000005</v>
      </c>
      <c r="H229" s="69">
        <v>0.99</v>
      </c>
      <c r="I229" s="70">
        <f t="shared" si="3"/>
        <v>2596.4589808080004</v>
      </c>
    </row>
    <row r="230" spans="1:9" ht="18" customHeight="1" x14ac:dyDescent="0.15">
      <c r="A230" s="42">
        <v>225</v>
      </c>
      <c r="B230" s="76">
        <v>4.38</v>
      </c>
      <c r="C230" s="76">
        <v>3.38</v>
      </c>
      <c r="D230" s="81">
        <f>C230/E4</f>
        <v>0.33799999999999997</v>
      </c>
      <c r="E230" s="77">
        <f>9.8*C230*G4</f>
        <v>3146.78</v>
      </c>
      <c r="F230" s="69">
        <v>0.88900000000000001</v>
      </c>
      <c r="G230" s="69">
        <v>0.93100000000000005</v>
      </c>
      <c r="H230" s="69">
        <v>0.99</v>
      </c>
      <c r="I230" s="70">
        <f t="shared" si="3"/>
        <v>2578.4161801398004</v>
      </c>
    </row>
    <row r="231" spans="1:9" ht="18" customHeight="1" x14ac:dyDescent="0.15">
      <c r="A231" s="42">
        <v>226</v>
      </c>
      <c r="B231" s="76">
        <v>4.3600000000000003</v>
      </c>
      <c r="C231" s="76">
        <v>3.36</v>
      </c>
      <c r="D231" s="81">
        <f>C231/E4</f>
        <v>0.33599999999999997</v>
      </c>
      <c r="E231" s="77">
        <f>9.8*C231*G4</f>
        <v>3128.1600000000003</v>
      </c>
      <c r="F231" s="69">
        <v>0.88900000000000001</v>
      </c>
      <c r="G231" s="69">
        <v>0.93100000000000005</v>
      </c>
      <c r="H231" s="69">
        <v>0.99</v>
      </c>
      <c r="I231" s="70">
        <f t="shared" si="3"/>
        <v>2563.1592796656005</v>
      </c>
    </row>
    <row r="232" spans="1:9" ht="18" customHeight="1" x14ac:dyDescent="0.15">
      <c r="A232" s="44">
        <v>227</v>
      </c>
      <c r="B232" s="76">
        <v>4.34</v>
      </c>
      <c r="C232" s="76">
        <v>3.34</v>
      </c>
      <c r="D232" s="81">
        <f>C232/E4</f>
        <v>0.33399999999999996</v>
      </c>
      <c r="E232" s="77">
        <f>9.8*C232*G4</f>
        <v>3109.54</v>
      </c>
      <c r="F232" s="69">
        <v>0.88900000000000001</v>
      </c>
      <c r="G232" s="69">
        <v>0.93100000000000005</v>
      </c>
      <c r="H232" s="69">
        <v>0.99</v>
      </c>
      <c r="I232" s="70">
        <f t="shared" si="3"/>
        <v>2547.9023791914005</v>
      </c>
    </row>
    <row r="233" spans="1:9" ht="18" customHeight="1" x14ac:dyDescent="0.15">
      <c r="A233" s="44">
        <v>228</v>
      </c>
      <c r="B233" s="76">
        <v>4.32</v>
      </c>
      <c r="C233" s="76">
        <v>3.32</v>
      </c>
      <c r="D233" s="81">
        <f>C233/E4</f>
        <v>0.33199999999999996</v>
      </c>
      <c r="E233" s="77">
        <f>9.8*C233*G4</f>
        <v>3090.92</v>
      </c>
      <c r="F233" s="69">
        <v>0.88900000000000001</v>
      </c>
      <c r="G233" s="69">
        <v>0.93</v>
      </c>
      <c r="H233" s="69">
        <v>0.99</v>
      </c>
      <c r="I233" s="70">
        <f t="shared" si="3"/>
        <v>2529.9251291160003</v>
      </c>
    </row>
    <row r="234" spans="1:9" ht="18" customHeight="1" x14ac:dyDescent="0.15">
      <c r="A234" s="44">
        <v>229</v>
      </c>
      <c r="B234" s="76">
        <v>4.3</v>
      </c>
      <c r="C234" s="76">
        <v>3.3</v>
      </c>
      <c r="D234" s="81">
        <f>C234/E4</f>
        <v>0.32999999999999996</v>
      </c>
      <c r="E234" s="77">
        <f>9.8*C234*G4</f>
        <v>3072.3</v>
      </c>
      <c r="F234" s="69">
        <v>0.88900000000000001</v>
      </c>
      <c r="G234" s="69">
        <v>0.93</v>
      </c>
      <c r="H234" s="69">
        <v>0.99</v>
      </c>
      <c r="I234" s="70">
        <f t="shared" si="3"/>
        <v>2514.6846162900001</v>
      </c>
    </row>
    <row r="235" spans="1:9" ht="18" customHeight="1" x14ac:dyDescent="0.15">
      <c r="A235" s="44">
        <v>230</v>
      </c>
      <c r="B235" s="76">
        <v>4.28</v>
      </c>
      <c r="C235" s="76">
        <v>3.28</v>
      </c>
      <c r="D235" s="81">
        <f>C235/E4</f>
        <v>0.32799999999999996</v>
      </c>
      <c r="E235" s="77">
        <f>9.8*C235*G4</f>
        <v>3053.68</v>
      </c>
      <c r="F235" s="69">
        <v>0.88800000000000001</v>
      </c>
      <c r="G235" s="69">
        <v>0.93</v>
      </c>
      <c r="H235" s="69">
        <v>0.99</v>
      </c>
      <c r="I235" s="70">
        <f t="shared" si="3"/>
        <v>2496.6325802880001</v>
      </c>
    </row>
    <row r="236" spans="1:9" ht="18" customHeight="1" x14ac:dyDescent="0.15">
      <c r="A236" s="42">
        <v>231</v>
      </c>
      <c r="B236" s="76">
        <v>4.26</v>
      </c>
      <c r="C236" s="76">
        <v>3.26</v>
      </c>
      <c r="D236" s="81">
        <f>C236/E4</f>
        <v>0.32599999999999996</v>
      </c>
      <c r="E236" s="77">
        <f>9.8*C236*G4</f>
        <v>3035.06</v>
      </c>
      <c r="F236" s="69">
        <v>0.88800000000000001</v>
      </c>
      <c r="G236" s="69">
        <v>0.92900000000000005</v>
      </c>
      <c r="H236" s="69">
        <v>0.99</v>
      </c>
      <c r="I236" s="70">
        <f t="shared" si="3"/>
        <v>2478.7410289487998</v>
      </c>
    </row>
    <row r="237" spans="1:9" ht="18" customHeight="1" x14ac:dyDescent="0.15">
      <c r="A237" s="42">
        <v>232</v>
      </c>
      <c r="B237" s="76">
        <v>4.24</v>
      </c>
      <c r="C237" s="76">
        <v>3.24</v>
      </c>
      <c r="D237" s="81">
        <f>C237/E4</f>
        <v>0.32400000000000001</v>
      </c>
      <c r="E237" s="77">
        <f>9.8*C237*G4</f>
        <v>3016.4400000000005</v>
      </c>
      <c r="F237" s="69">
        <v>0.88800000000000001</v>
      </c>
      <c r="G237" s="69">
        <v>0.92900000000000005</v>
      </c>
      <c r="H237" s="69">
        <v>0.99</v>
      </c>
      <c r="I237" s="70">
        <f t="shared" si="3"/>
        <v>2463.5340287712006</v>
      </c>
    </row>
    <row r="238" spans="1:9" ht="18" customHeight="1" x14ac:dyDescent="0.15">
      <c r="A238" s="44">
        <v>233</v>
      </c>
      <c r="B238" s="76">
        <v>4.22</v>
      </c>
      <c r="C238" s="76">
        <v>3.22</v>
      </c>
      <c r="D238" s="81">
        <f>C238/E4</f>
        <v>0.32200000000000001</v>
      </c>
      <c r="E238" s="77">
        <f>9.8*C238*G4</f>
        <v>2997.8200000000006</v>
      </c>
      <c r="F238" s="69">
        <v>0.88800000000000001</v>
      </c>
      <c r="G238" s="69">
        <v>0.92900000000000005</v>
      </c>
      <c r="H238" s="69">
        <v>0.99</v>
      </c>
      <c r="I238" s="70">
        <f t="shared" si="3"/>
        <v>2448.327028593601</v>
      </c>
    </row>
    <row r="239" spans="1:9" ht="18" customHeight="1" x14ac:dyDescent="0.15">
      <c r="A239" s="44">
        <v>234</v>
      </c>
      <c r="B239" s="76">
        <v>4.2</v>
      </c>
      <c r="C239" s="76">
        <v>3.2</v>
      </c>
      <c r="D239" s="81">
        <f>C239/E4</f>
        <v>0.32</v>
      </c>
      <c r="E239" s="77">
        <f>9.8*C239*G4</f>
        <v>2979.2000000000003</v>
      </c>
      <c r="F239" s="69">
        <v>0.88800000000000001</v>
      </c>
      <c r="G239" s="69">
        <v>0.92800000000000005</v>
      </c>
      <c r="H239" s="69">
        <v>0.99</v>
      </c>
      <c r="I239" s="70">
        <f t="shared" si="3"/>
        <v>2430.5009541120003</v>
      </c>
    </row>
    <row r="240" spans="1:9" ht="18" customHeight="1" x14ac:dyDescent="0.15">
      <c r="A240" s="44">
        <v>235</v>
      </c>
      <c r="B240" s="76">
        <v>4.18</v>
      </c>
      <c r="C240" s="76">
        <v>3.18</v>
      </c>
      <c r="D240" s="81">
        <f>C240/E4</f>
        <v>0.318</v>
      </c>
      <c r="E240" s="77">
        <f>9.8*C240*G4</f>
        <v>2960.5800000000004</v>
      </c>
      <c r="F240" s="69">
        <v>0.88800000000000001</v>
      </c>
      <c r="G240" s="69">
        <v>0.92800000000000005</v>
      </c>
      <c r="H240" s="69">
        <v>0.99</v>
      </c>
      <c r="I240" s="70">
        <f t="shared" si="3"/>
        <v>2415.3103231488003</v>
      </c>
    </row>
    <row r="241" spans="1:9" ht="18" customHeight="1" x14ac:dyDescent="0.15">
      <c r="A241" s="44">
        <v>236</v>
      </c>
      <c r="B241" s="76">
        <v>4.16</v>
      </c>
      <c r="C241" s="76">
        <v>3.16</v>
      </c>
      <c r="D241" s="81">
        <f>C241/E4</f>
        <v>0.316</v>
      </c>
      <c r="E241" s="77">
        <f>9.8*C241*G4</f>
        <v>2941.9600000000005</v>
      </c>
      <c r="F241" s="69">
        <v>0.88800000000000001</v>
      </c>
      <c r="G241" s="69">
        <v>0.92800000000000005</v>
      </c>
      <c r="H241" s="69">
        <v>0.99</v>
      </c>
      <c r="I241" s="70">
        <f t="shared" si="3"/>
        <v>2400.1196921856008</v>
      </c>
    </row>
    <row r="242" spans="1:9" ht="18" customHeight="1" x14ac:dyDescent="0.15">
      <c r="A242" s="42">
        <v>237</v>
      </c>
      <c r="B242" s="76">
        <v>4.1399999999999997</v>
      </c>
      <c r="C242" s="76">
        <v>3.14</v>
      </c>
      <c r="D242" s="81">
        <f>C242/E4</f>
        <v>0.314</v>
      </c>
      <c r="E242" s="77">
        <f>9.8*C242*G4</f>
        <v>2923.34</v>
      </c>
      <c r="F242" s="69">
        <v>0.88800000000000001</v>
      </c>
      <c r="G242" s="69">
        <v>0.92700000000000005</v>
      </c>
      <c r="H242" s="69">
        <v>0.99</v>
      </c>
      <c r="I242" s="70">
        <f t="shared" si="3"/>
        <v>2382.3590945616002</v>
      </c>
    </row>
    <row r="243" spans="1:9" ht="18" customHeight="1" x14ac:dyDescent="0.15">
      <c r="A243" s="42">
        <v>238</v>
      </c>
      <c r="B243" s="76">
        <v>4.12</v>
      </c>
      <c r="C243" s="76">
        <v>3.12</v>
      </c>
      <c r="D243" s="81">
        <f>C243/E4</f>
        <v>0.312</v>
      </c>
      <c r="E243" s="77">
        <f>9.8*C243*G4</f>
        <v>2904.7200000000003</v>
      </c>
      <c r="F243" s="69">
        <v>0.88800000000000001</v>
      </c>
      <c r="G243" s="69">
        <v>0.92700000000000005</v>
      </c>
      <c r="H243" s="69">
        <v>0.99</v>
      </c>
      <c r="I243" s="70">
        <f t="shared" si="3"/>
        <v>2367.1848328127999</v>
      </c>
    </row>
    <row r="244" spans="1:9" ht="18" customHeight="1" x14ac:dyDescent="0.15">
      <c r="A244" s="44">
        <v>239</v>
      </c>
      <c r="B244" s="76">
        <v>4.0999999999999996</v>
      </c>
      <c r="C244" s="76">
        <v>3.1</v>
      </c>
      <c r="D244" s="81">
        <f>C244/E4</f>
        <v>0.31</v>
      </c>
      <c r="E244" s="77">
        <f>9.8*C244*G4</f>
        <v>2886.1000000000004</v>
      </c>
      <c r="F244" s="69">
        <v>0.88800000000000001</v>
      </c>
      <c r="G244" s="69">
        <v>0.92700000000000005</v>
      </c>
      <c r="H244" s="69">
        <v>0.99</v>
      </c>
      <c r="I244" s="70">
        <f t="shared" si="3"/>
        <v>2352.0105710640005</v>
      </c>
    </row>
    <row r="245" spans="1:9" ht="18" customHeight="1" x14ac:dyDescent="0.15">
      <c r="A245" s="44">
        <v>240</v>
      </c>
      <c r="B245" s="76">
        <v>4.08</v>
      </c>
      <c r="C245" s="76">
        <v>3.08</v>
      </c>
      <c r="D245" s="81">
        <f>C245/E4</f>
        <v>0.308</v>
      </c>
      <c r="E245" s="77">
        <f>9.8*C245*G4</f>
        <v>2867.4800000000005</v>
      </c>
      <c r="F245" s="69">
        <v>0.88700000000000001</v>
      </c>
      <c r="G245" s="69">
        <v>0.92600000000000005</v>
      </c>
      <c r="H245" s="69">
        <v>0.99</v>
      </c>
      <c r="I245" s="70">
        <f t="shared" si="3"/>
        <v>2331.6867166824004</v>
      </c>
    </row>
    <row r="246" spans="1:9" ht="18" customHeight="1" x14ac:dyDescent="0.15">
      <c r="A246" s="44">
        <v>241</v>
      </c>
      <c r="B246" s="76">
        <v>4.0599999999999996</v>
      </c>
      <c r="C246" s="76">
        <v>3.06</v>
      </c>
      <c r="D246" s="81">
        <f>C246/E4</f>
        <v>0.30599999999999999</v>
      </c>
      <c r="E246" s="77">
        <f>9.8*C246*G4</f>
        <v>2848.86</v>
      </c>
      <c r="F246" s="69">
        <v>0.88700000000000001</v>
      </c>
      <c r="G246" s="69">
        <v>0.92600000000000005</v>
      </c>
      <c r="H246" s="69">
        <v>0.99</v>
      </c>
      <c r="I246" s="70">
        <f t="shared" si="3"/>
        <v>2316.5458938468005</v>
      </c>
    </row>
    <row r="247" spans="1:9" ht="18" customHeight="1" x14ac:dyDescent="0.15">
      <c r="A247" s="44">
        <v>242</v>
      </c>
      <c r="B247" s="76">
        <v>4.04</v>
      </c>
      <c r="C247" s="76">
        <v>3.04</v>
      </c>
      <c r="D247" s="81">
        <f>C247/E4</f>
        <v>0.30399999999999999</v>
      </c>
      <c r="E247" s="77">
        <f>9.8*C247*G4</f>
        <v>2830.2400000000002</v>
      </c>
      <c r="F247" s="69">
        <v>0.88700000000000001</v>
      </c>
      <c r="G247" s="69">
        <v>0.92600000000000005</v>
      </c>
      <c r="H247" s="69">
        <v>0.99</v>
      </c>
      <c r="I247" s="70">
        <f t="shared" si="3"/>
        <v>2301.4050710112001</v>
      </c>
    </row>
    <row r="248" spans="1:9" ht="18" customHeight="1" x14ac:dyDescent="0.15">
      <c r="A248" s="44">
        <v>243</v>
      </c>
      <c r="B248" s="76">
        <v>4.0199999999999996</v>
      </c>
      <c r="C248" s="76">
        <v>3.02</v>
      </c>
      <c r="D248" s="81">
        <f>C248/E4</f>
        <v>0.30199999999999999</v>
      </c>
      <c r="E248" s="77">
        <f>9.8*C248*G4</f>
        <v>2811.6200000000003</v>
      </c>
      <c r="F248" s="69">
        <v>0.88700000000000001</v>
      </c>
      <c r="G248" s="69">
        <v>0.92600000000000005</v>
      </c>
      <c r="H248" s="69">
        <v>0.99</v>
      </c>
      <c r="I248" s="70">
        <f t="shared" si="3"/>
        <v>2286.2642481756002</v>
      </c>
    </row>
    <row r="249" spans="1:9" ht="18" customHeight="1" x14ac:dyDescent="0.15">
      <c r="A249" s="44">
        <v>244</v>
      </c>
      <c r="B249" s="76">
        <v>4</v>
      </c>
      <c r="C249" s="76">
        <v>3</v>
      </c>
      <c r="D249" s="81">
        <f>C249/E4</f>
        <v>0.3</v>
      </c>
      <c r="E249" s="77">
        <f>9.8*C249*G4</f>
        <v>2793</v>
      </c>
      <c r="F249" s="69">
        <v>0.88700000000000001</v>
      </c>
      <c r="G249" s="69">
        <v>0.92600000000000005</v>
      </c>
      <c r="H249" s="69">
        <v>0.99</v>
      </c>
      <c r="I249" s="70">
        <f t="shared" si="3"/>
        <v>2271.1234253400003</v>
      </c>
    </row>
    <row r="250" spans="1:9" ht="18" customHeight="1" x14ac:dyDescent="0.15">
      <c r="A250" s="44">
        <v>245</v>
      </c>
      <c r="B250" s="76">
        <v>3.98</v>
      </c>
      <c r="C250" s="76">
        <v>2.98</v>
      </c>
      <c r="D250" s="81">
        <f>C250/E4</f>
        <v>0.29799999999999999</v>
      </c>
      <c r="E250" s="77">
        <f>9.8*C250*G4</f>
        <v>2774.38</v>
      </c>
      <c r="F250" s="69">
        <v>0.88600000000000001</v>
      </c>
      <c r="G250" s="69">
        <v>0.92500000000000004</v>
      </c>
      <c r="H250" s="69">
        <v>0.99</v>
      </c>
      <c r="I250" s="70">
        <f t="shared" si="3"/>
        <v>2251.0056977099998</v>
      </c>
    </row>
    <row r="251" spans="1:9" ht="18" customHeight="1" x14ac:dyDescent="0.15">
      <c r="A251" s="42">
        <v>246</v>
      </c>
      <c r="B251" s="76">
        <v>3.96</v>
      </c>
      <c r="C251" s="76">
        <v>2.96</v>
      </c>
      <c r="D251" s="81">
        <f>C251/E4</f>
        <v>0.29599999999999999</v>
      </c>
      <c r="E251" s="77">
        <f>9.8*C251*G4</f>
        <v>2755.76</v>
      </c>
      <c r="F251" s="69">
        <v>0.88600000000000001</v>
      </c>
      <c r="G251" s="69">
        <v>0.92500000000000004</v>
      </c>
      <c r="H251" s="69">
        <v>0.99</v>
      </c>
      <c r="I251" s="70">
        <f t="shared" si="3"/>
        <v>2235.8982769200002</v>
      </c>
    </row>
    <row r="252" spans="1:9" ht="18" customHeight="1" x14ac:dyDescent="0.15">
      <c r="A252" s="42">
        <v>247</v>
      </c>
      <c r="B252" s="76">
        <v>3.95</v>
      </c>
      <c r="C252" s="76">
        <v>2.95</v>
      </c>
      <c r="D252" s="81">
        <f>C252/E4</f>
        <v>0.29500000000000004</v>
      </c>
      <c r="E252" s="77">
        <f>9.8*C252*G4</f>
        <v>2746.4500000000003</v>
      </c>
      <c r="F252" s="69">
        <v>0.88600000000000001</v>
      </c>
      <c r="G252" s="69">
        <v>0.92500000000000004</v>
      </c>
      <c r="H252" s="69">
        <v>0.99</v>
      </c>
      <c r="I252" s="70">
        <f t="shared" si="3"/>
        <v>2228.3445665250001</v>
      </c>
    </row>
    <row r="253" spans="1:9" ht="18" customHeight="1" x14ac:dyDescent="0.15">
      <c r="A253" s="44">
        <v>248</v>
      </c>
      <c r="B253" s="76">
        <v>3.94</v>
      </c>
      <c r="C253" s="76">
        <v>2.94</v>
      </c>
      <c r="D253" s="81">
        <f>C253/E4</f>
        <v>0.29399999999999998</v>
      </c>
      <c r="E253" s="77">
        <f>9.8*C253*G4</f>
        <v>2737.1400000000003</v>
      </c>
      <c r="F253" s="69">
        <v>0.88500000000000001</v>
      </c>
      <c r="G253" s="69">
        <v>0.92500000000000004</v>
      </c>
      <c r="H253" s="69">
        <v>0.99</v>
      </c>
      <c r="I253" s="70">
        <f t="shared" si="3"/>
        <v>2218.2843201750002</v>
      </c>
    </row>
    <row r="254" spans="1:9" ht="18" customHeight="1" x14ac:dyDescent="0.15">
      <c r="A254" s="44">
        <v>249</v>
      </c>
      <c r="B254" s="76">
        <v>3.93</v>
      </c>
      <c r="C254" s="76">
        <v>2.93</v>
      </c>
      <c r="D254" s="81">
        <f>C254/E4</f>
        <v>0.29300000000000004</v>
      </c>
      <c r="E254" s="77">
        <f>9.8*C254*G4</f>
        <v>2727.8300000000004</v>
      </c>
      <c r="F254" s="69">
        <v>0.88500000000000001</v>
      </c>
      <c r="G254" s="69">
        <v>0.92500000000000004</v>
      </c>
      <c r="H254" s="69">
        <v>0.99</v>
      </c>
      <c r="I254" s="70">
        <f t="shared" si="3"/>
        <v>2210.7391354125007</v>
      </c>
    </row>
    <row r="255" spans="1:9" ht="18" customHeight="1" x14ac:dyDescent="0.15">
      <c r="A255" s="44">
        <v>250</v>
      </c>
      <c r="B255" s="76">
        <v>3.92</v>
      </c>
      <c r="C255" s="76">
        <v>2.92</v>
      </c>
      <c r="D255" s="81">
        <f>C255/E4</f>
        <v>0.29199999999999998</v>
      </c>
      <c r="E255" s="77">
        <f>9.8*C255*G4</f>
        <v>2718.52</v>
      </c>
      <c r="F255" s="69">
        <v>0.88500000000000001</v>
      </c>
      <c r="G255" s="69">
        <v>0.92500000000000004</v>
      </c>
      <c r="H255" s="69">
        <v>0.99</v>
      </c>
      <c r="I255" s="70">
        <f t="shared" si="3"/>
        <v>2203.1939506499998</v>
      </c>
    </row>
    <row r="256" spans="1:9" ht="18" customHeight="1" x14ac:dyDescent="0.15">
      <c r="A256" s="44">
        <v>251</v>
      </c>
      <c r="B256" s="76">
        <v>3.91</v>
      </c>
      <c r="C256" s="76">
        <v>2.91</v>
      </c>
      <c r="D256" s="81">
        <f>C256/E4</f>
        <v>0.29100000000000004</v>
      </c>
      <c r="E256" s="77">
        <f>9.8*C256*G4</f>
        <v>2709.2100000000005</v>
      </c>
      <c r="F256" s="69">
        <v>0.86399999999999999</v>
      </c>
      <c r="G256" s="69">
        <v>0.92500000000000004</v>
      </c>
      <c r="H256" s="69">
        <v>0.99</v>
      </c>
      <c r="I256" s="70">
        <f t="shared" si="3"/>
        <v>2143.5486256800004</v>
      </c>
    </row>
    <row r="257" spans="1:9" ht="18" customHeight="1" x14ac:dyDescent="0.15">
      <c r="A257" s="42">
        <v>252</v>
      </c>
      <c r="B257" s="76">
        <v>3.9</v>
      </c>
      <c r="C257" s="76">
        <v>2.9</v>
      </c>
      <c r="D257" s="81">
        <f>C257/E4</f>
        <v>0.28999999999999998</v>
      </c>
      <c r="E257" s="77">
        <f>9.8*C257*G4</f>
        <v>2699.9</v>
      </c>
      <c r="F257" s="69">
        <v>0.86399999999999999</v>
      </c>
      <c r="G257" s="69">
        <v>0.92500000000000004</v>
      </c>
      <c r="H257" s="69">
        <v>0.99</v>
      </c>
      <c r="I257" s="70">
        <f t="shared" si="3"/>
        <v>2136.1824792000002</v>
      </c>
    </row>
    <row r="258" spans="1:9" ht="18" customHeight="1" x14ac:dyDescent="0.15">
      <c r="A258" s="42">
        <v>253</v>
      </c>
      <c r="B258" s="76">
        <v>3.89</v>
      </c>
      <c r="C258" s="76">
        <v>2.89</v>
      </c>
      <c r="D258" s="81">
        <f>C258/E4</f>
        <v>0.28900000000000003</v>
      </c>
      <c r="E258" s="77">
        <f>9.8*C258*G4</f>
        <v>2690.59</v>
      </c>
      <c r="F258" s="69">
        <v>0.86399999999999999</v>
      </c>
      <c r="G258" s="69">
        <v>0.92400000000000004</v>
      </c>
      <c r="H258" s="69">
        <v>0.99</v>
      </c>
      <c r="I258" s="70">
        <f t="shared" si="3"/>
        <v>2126.5149096576001</v>
      </c>
    </row>
    <row r="259" spans="1:9" ht="18" customHeight="1" x14ac:dyDescent="0.15">
      <c r="A259" s="44">
        <v>254</v>
      </c>
      <c r="B259" s="76">
        <v>3.88</v>
      </c>
      <c r="C259" s="76">
        <v>2.88</v>
      </c>
      <c r="D259" s="81">
        <f>C259/E4</f>
        <v>0.28799999999999998</v>
      </c>
      <c r="E259" s="77">
        <f>9.8*C259*G4</f>
        <v>2681.28</v>
      </c>
      <c r="F259" s="69">
        <v>0.86299999999999999</v>
      </c>
      <c r="G259" s="69">
        <v>0.92400000000000004</v>
      </c>
      <c r="H259" s="69">
        <v>0.99</v>
      </c>
      <c r="I259" s="70">
        <f t="shared" si="3"/>
        <v>2116.7039988864003</v>
      </c>
    </row>
    <row r="260" spans="1:9" ht="18" customHeight="1" x14ac:dyDescent="0.15">
      <c r="A260" s="44">
        <v>255</v>
      </c>
      <c r="B260" s="76">
        <v>3.87</v>
      </c>
      <c r="C260" s="76">
        <v>2.87</v>
      </c>
      <c r="D260" s="81">
        <f>C260/E4</f>
        <v>0.28700000000000003</v>
      </c>
      <c r="E260" s="77">
        <f>9.8*C260*G4</f>
        <v>2671.9700000000003</v>
      </c>
      <c r="F260" s="69">
        <v>0.86299999999999999</v>
      </c>
      <c r="G260" s="69">
        <v>0.92400000000000004</v>
      </c>
      <c r="H260" s="69">
        <v>0.99</v>
      </c>
      <c r="I260" s="70">
        <f t="shared" si="3"/>
        <v>2109.3543322236001</v>
      </c>
    </row>
    <row r="261" spans="1:9" ht="18" customHeight="1" x14ac:dyDescent="0.15">
      <c r="A261" s="44">
        <v>256</v>
      </c>
      <c r="B261" s="76">
        <v>3.86</v>
      </c>
      <c r="C261" s="76">
        <v>2.86</v>
      </c>
      <c r="D261" s="81">
        <f>C261/E4</f>
        <v>0.28599999999999998</v>
      </c>
      <c r="E261" s="77">
        <f>9.8*C261*G4</f>
        <v>2662.6600000000003</v>
      </c>
      <c r="F261" s="69">
        <v>0.86299999999999999</v>
      </c>
      <c r="G261" s="69">
        <v>0.92400000000000004</v>
      </c>
      <c r="H261" s="69">
        <v>0.99</v>
      </c>
      <c r="I261" s="70">
        <f t="shared" si="3"/>
        <v>2102.0046655608003</v>
      </c>
    </row>
    <row r="262" spans="1:9" ht="18" customHeight="1" x14ac:dyDescent="0.15">
      <c r="A262" s="44">
        <v>257</v>
      </c>
      <c r="B262" s="76">
        <v>3.85</v>
      </c>
      <c r="C262" s="76">
        <v>2.85</v>
      </c>
      <c r="D262" s="81">
        <f>C262/E4</f>
        <v>0.28500000000000003</v>
      </c>
      <c r="E262" s="77">
        <f>9.8*C262*G4</f>
        <v>2653.3500000000004</v>
      </c>
      <c r="F262" s="69">
        <v>0.86299999999999999</v>
      </c>
      <c r="G262" s="69">
        <v>0.92400000000000004</v>
      </c>
      <c r="H262" s="69">
        <v>0.99</v>
      </c>
      <c r="I262" s="70">
        <f t="shared" si="3"/>
        <v>2094.6549988980005</v>
      </c>
    </row>
    <row r="263" spans="1:9" ht="18" customHeight="1" x14ac:dyDescent="0.15">
      <c r="A263" s="42">
        <v>258</v>
      </c>
      <c r="B263" s="76">
        <v>3.84</v>
      </c>
      <c r="C263" s="76">
        <v>2.84</v>
      </c>
      <c r="D263" s="81">
        <f>C263/E4</f>
        <v>0.28399999999999997</v>
      </c>
      <c r="E263" s="77">
        <f>9.8*C263*G4</f>
        <v>2644.04</v>
      </c>
      <c r="F263" s="69">
        <v>0.86199999999999999</v>
      </c>
      <c r="G263" s="69">
        <v>0.92300000000000004</v>
      </c>
      <c r="H263" s="69">
        <v>0.99</v>
      </c>
      <c r="I263" s="70">
        <f t="shared" ref="I263:I326" si="4">E263*F263*G263*H263</f>
        <v>2082.6302993495997</v>
      </c>
    </row>
    <row r="264" spans="1:9" ht="18" customHeight="1" x14ac:dyDescent="0.15">
      <c r="A264" s="44">
        <v>259</v>
      </c>
      <c r="B264" s="76">
        <v>3.83</v>
      </c>
      <c r="C264" s="76">
        <v>2.83</v>
      </c>
      <c r="D264" s="81">
        <f>C264/E4</f>
        <v>0.28300000000000003</v>
      </c>
      <c r="E264" s="77">
        <f>9.8*C264*G4</f>
        <v>2634.73</v>
      </c>
      <c r="F264" s="69">
        <v>0.86199999999999999</v>
      </c>
      <c r="G264" s="69">
        <v>0.92300000000000004</v>
      </c>
      <c r="H264" s="69">
        <v>0.99</v>
      </c>
      <c r="I264" s="70">
        <f t="shared" si="4"/>
        <v>2075.2970940701998</v>
      </c>
    </row>
    <row r="265" spans="1:9" ht="18" customHeight="1" x14ac:dyDescent="0.15">
      <c r="A265" s="44">
        <v>260</v>
      </c>
      <c r="B265" s="76">
        <v>3.82</v>
      </c>
      <c r="C265" s="76">
        <v>2.82</v>
      </c>
      <c r="D265" s="81">
        <f>C265/E4</f>
        <v>0.28199999999999997</v>
      </c>
      <c r="E265" s="77">
        <f>9.8*C265*G4</f>
        <v>2625.42</v>
      </c>
      <c r="F265" s="69">
        <v>0.86199999999999999</v>
      </c>
      <c r="G265" s="69">
        <v>0.92300000000000004</v>
      </c>
      <c r="H265" s="69">
        <v>0.99</v>
      </c>
      <c r="I265" s="70">
        <f t="shared" si="4"/>
        <v>2067.9638887908</v>
      </c>
    </row>
    <row r="266" spans="1:9" ht="18" customHeight="1" x14ac:dyDescent="0.15">
      <c r="A266" s="44">
        <v>261</v>
      </c>
      <c r="B266" s="76">
        <v>3.81</v>
      </c>
      <c r="C266" s="76">
        <v>2.81</v>
      </c>
      <c r="D266" s="81">
        <f>C266/E4</f>
        <v>0.28100000000000003</v>
      </c>
      <c r="E266" s="77">
        <f>9.8*C266*G4</f>
        <v>2616.1100000000006</v>
      </c>
      <c r="F266" s="69">
        <v>0.86199999999999999</v>
      </c>
      <c r="G266" s="69">
        <v>0.92300000000000004</v>
      </c>
      <c r="H266" s="69">
        <v>0.99</v>
      </c>
      <c r="I266" s="70">
        <f t="shared" si="4"/>
        <v>2060.6306835114005</v>
      </c>
    </row>
    <row r="267" spans="1:9" ht="18" customHeight="1" x14ac:dyDescent="0.15">
      <c r="A267" s="44">
        <v>262</v>
      </c>
      <c r="B267" s="76">
        <v>3.8</v>
      </c>
      <c r="C267" s="76">
        <v>2.8</v>
      </c>
      <c r="D267" s="81">
        <f>C267/E4</f>
        <v>0.27999999999999997</v>
      </c>
      <c r="E267" s="77">
        <f>9.8*C267*G4</f>
        <v>2606.8000000000002</v>
      </c>
      <c r="F267" s="69">
        <v>0.86099999999999999</v>
      </c>
      <c r="G267" s="69">
        <v>0.92300000000000004</v>
      </c>
      <c r="H267" s="69">
        <v>0.99</v>
      </c>
      <c r="I267" s="70">
        <f t="shared" si="4"/>
        <v>2050.915462596</v>
      </c>
    </row>
    <row r="268" spans="1:9" ht="18" customHeight="1" x14ac:dyDescent="0.15">
      <c r="A268" s="42">
        <v>263</v>
      </c>
      <c r="B268" s="76">
        <v>3.79</v>
      </c>
      <c r="C268" s="76">
        <v>2.79</v>
      </c>
      <c r="D268" s="81">
        <f>C268/E4</f>
        <v>0.27900000000000003</v>
      </c>
      <c r="E268" s="77">
        <f>9.8*C268*G4</f>
        <v>2597.4900000000002</v>
      </c>
      <c r="F268" s="69">
        <v>0.86099999999999999</v>
      </c>
      <c r="G268" s="69">
        <v>0.92300000000000004</v>
      </c>
      <c r="H268" s="69">
        <v>0.99</v>
      </c>
      <c r="I268" s="70">
        <f t="shared" si="4"/>
        <v>2043.5907645153004</v>
      </c>
    </row>
    <row r="269" spans="1:9" ht="18" customHeight="1" x14ac:dyDescent="0.15">
      <c r="A269" s="42">
        <v>264</v>
      </c>
      <c r="B269" s="76">
        <v>3.78</v>
      </c>
      <c r="C269" s="76">
        <v>2.78</v>
      </c>
      <c r="D269" s="81">
        <f>C269/E4</f>
        <v>0.27799999999999997</v>
      </c>
      <c r="E269" s="77">
        <f>9.8*C269*G4</f>
        <v>2588.1799999999998</v>
      </c>
      <c r="F269" s="69">
        <v>0.86099999999999999</v>
      </c>
      <c r="G269" s="69">
        <v>0.92200000000000004</v>
      </c>
      <c r="H269" s="69">
        <v>0.99</v>
      </c>
      <c r="I269" s="70">
        <f t="shared" si="4"/>
        <v>2034.0599276843998</v>
      </c>
    </row>
    <row r="270" spans="1:9" ht="18" customHeight="1" x14ac:dyDescent="0.15">
      <c r="A270" s="44">
        <v>265</v>
      </c>
      <c r="B270" s="76">
        <v>3.77</v>
      </c>
      <c r="C270" s="76">
        <v>2.77</v>
      </c>
      <c r="D270" s="81">
        <f>C270/E4</f>
        <v>0.27700000000000002</v>
      </c>
      <c r="E270" s="77">
        <f>9.8*C270*G4</f>
        <v>2578.87</v>
      </c>
      <c r="F270" s="69">
        <v>0.86099999999999999</v>
      </c>
      <c r="G270" s="69">
        <v>0.92200000000000004</v>
      </c>
      <c r="H270" s="69">
        <v>0.99</v>
      </c>
      <c r="I270" s="70">
        <f t="shared" si="4"/>
        <v>2026.7431653545998</v>
      </c>
    </row>
    <row r="271" spans="1:9" ht="18" customHeight="1" x14ac:dyDescent="0.15">
      <c r="A271" s="44">
        <v>266</v>
      </c>
      <c r="B271" s="76">
        <v>3.76</v>
      </c>
      <c r="C271" s="76">
        <v>2.76</v>
      </c>
      <c r="D271" s="81">
        <f>C271/E4</f>
        <v>0.27599999999999997</v>
      </c>
      <c r="E271" s="77">
        <f>9.8*C271*G4</f>
        <v>2569.56</v>
      </c>
      <c r="F271" s="69">
        <v>0.86</v>
      </c>
      <c r="G271" s="69">
        <v>0.92200000000000004</v>
      </c>
      <c r="H271" s="69">
        <v>0.99</v>
      </c>
      <c r="I271" s="70">
        <f t="shared" si="4"/>
        <v>2017.0809600479997</v>
      </c>
    </row>
    <row r="272" spans="1:9" ht="18" customHeight="1" x14ac:dyDescent="0.15">
      <c r="A272" s="44">
        <v>267</v>
      </c>
      <c r="B272" s="76">
        <v>3.75</v>
      </c>
      <c r="C272" s="76">
        <v>2.75</v>
      </c>
      <c r="D272" s="81">
        <f>C272/E4</f>
        <v>0.27500000000000002</v>
      </c>
      <c r="E272" s="77">
        <f>9.8*C272*G4</f>
        <v>2560.2500000000005</v>
      </c>
      <c r="F272" s="69">
        <v>0.86</v>
      </c>
      <c r="G272" s="69">
        <v>0.92200000000000004</v>
      </c>
      <c r="H272" s="69">
        <v>0.99</v>
      </c>
      <c r="I272" s="70">
        <f t="shared" si="4"/>
        <v>2009.7726957000007</v>
      </c>
    </row>
    <row r="273" spans="1:9" ht="18" customHeight="1" x14ac:dyDescent="0.15">
      <c r="A273" s="44">
        <v>268</v>
      </c>
      <c r="B273" s="76">
        <v>3.74</v>
      </c>
      <c r="C273" s="76">
        <v>2.74</v>
      </c>
      <c r="D273" s="81">
        <f>C273/E4</f>
        <v>0.27400000000000002</v>
      </c>
      <c r="E273" s="77">
        <f>9.8*C273*G4</f>
        <v>2550.9400000000005</v>
      </c>
      <c r="F273" s="69">
        <v>0.86</v>
      </c>
      <c r="G273" s="69">
        <v>0.92200000000000004</v>
      </c>
      <c r="H273" s="69">
        <v>0.99</v>
      </c>
      <c r="I273" s="70">
        <f t="shared" si="4"/>
        <v>2002.4644313520005</v>
      </c>
    </row>
    <row r="274" spans="1:9" ht="18" customHeight="1" x14ac:dyDescent="0.15">
      <c r="A274" s="42">
        <v>269</v>
      </c>
      <c r="B274" s="76">
        <v>3.73</v>
      </c>
      <c r="C274" s="76">
        <v>2.73</v>
      </c>
      <c r="D274" s="81">
        <f>C274/E4</f>
        <v>0.27300000000000002</v>
      </c>
      <c r="E274" s="77">
        <f>9.8*C274*G4</f>
        <v>2541.63</v>
      </c>
      <c r="F274" s="69">
        <v>0.85899999999999999</v>
      </c>
      <c r="G274" s="69">
        <v>0.92200000000000004</v>
      </c>
      <c r="H274" s="69">
        <v>0.99</v>
      </c>
      <c r="I274" s="70">
        <f t="shared" si="4"/>
        <v>1992.8362179726</v>
      </c>
    </row>
    <row r="275" spans="1:9" ht="18" customHeight="1" x14ac:dyDescent="0.15">
      <c r="A275" s="42">
        <v>270</v>
      </c>
      <c r="B275" s="76">
        <v>3.72</v>
      </c>
      <c r="C275" s="76">
        <v>2.72</v>
      </c>
      <c r="D275" s="81">
        <f>C275/E4</f>
        <v>0.27200000000000002</v>
      </c>
      <c r="E275" s="77">
        <f>9.8*C275*G4</f>
        <v>2532.3200000000002</v>
      </c>
      <c r="F275" s="69">
        <v>0.85899999999999999</v>
      </c>
      <c r="G275" s="69">
        <v>0.92200000000000004</v>
      </c>
      <c r="H275" s="69">
        <v>0.99</v>
      </c>
      <c r="I275" s="70">
        <f t="shared" si="4"/>
        <v>1985.5364516064003</v>
      </c>
    </row>
    <row r="276" spans="1:9" ht="18" customHeight="1" x14ac:dyDescent="0.15">
      <c r="A276" s="44">
        <v>271</v>
      </c>
      <c r="B276" s="76">
        <v>3.71</v>
      </c>
      <c r="C276" s="76">
        <v>2.71</v>
      </c>
      <c r="D276" s="81">
        <f>C276/E4</f>
        <v>0.27100000000000002</v>
      </c>
      <c r="E276" s="77">
        <f>9.8*C276*G4</f>
        <v>2523.0099999999998</v>
      </c>
      <c r="F276" s="69">
        <v>0.85899999999999999</v>
      </c>
      <c r="G276" s="69">
        <v>0.92200000000000004</v>
      </c>
      <c r="H276" s="69">
        <v>0.99</v>
      </c>
      <c r="I276" s="70">
        <f t="shared" si="4"/>
        <v>1978.2366852402001</v>
      </c>
    </row>
    <row r="277" spans="1:9" ht="18" customHeight="1" x14ac:dyDescent="0.15">
      <c r="A277" s="44">
        <v>272</v>
      </c>
      <c r="B277" s="76">
        <v>3.7</v>
      </c>
      <c r="C277" s="76">
        <v>2.7</v>
      </c>
      <c r="D277" s="81">
        <f>C277/E4</f>
        <v>0.27</v>
      </c>
      <c r="E277" s="77">
        <f>9.8*C277*G4</f>
        <v>2513.7000000000003</v>
      </c>
      <c r="F277" s="69">
        <v>0.85799999999999998</v>
      </c>
      <c r="G277" s="69">
        <v>0.92200000000000004</v>
      </c>
      <c r="H277" s="69">
        <v>0.99</v>
      </c>
      <c r="I277" s="70">
        <f t="shared" si="4"/>
        <v>1968.6424637880002</v>
      </c>
    </row>
    <row r="278" spans="1:9" ht="18" customHeight="1" x14ac:dyDescent="0.15">
      <c r="A278" s="44">
        <v>273</v>
      </c>
      <c r="B278" s="76">
        <v>3.69</v>
      </c>
      <c r="C278" s="76">
        <v>2.69</v>
      </c>
      <c r="D278" s="81">
        <f>C278/E4</f>
        <v>0.26900000000000002</v>
      </c>
      <c r="E278" s="77">
        <f>9.8*C278*G4</f>
        <v>2504.3900000000003</v>
      </c>
      <c r="F278" s="69">
        <v>0.85799999999999998</v>
      </c>
      <c r="G278" s="69">
        <v>0.92100000000000004</v>
      </c>
      <c r="H278" s="69">
        <v>0.99</v>
      </c>
      <c r="I278" s="70">
        <f t="shared" si="4"/>
        <v>1959.2239164498003</v>
      </c>
    </row>
    <row r="279" spans="1:9" ht="18" customHeight="1" x14ac:dyDescent="0.15">
      <c r="A279" s="44">
        <v>274</v>
      </c>
      <c r="B279" s="76">
        <v>3.68</v>
      </c>
      <c r="C279" s="76">
        <v>2.68</v>
      </c>
      <c r="D279" s="81">
        <f>C279/E4</f>
        <v>0.26800000000000002</v>
      </c>
      <c r="E279" s="77">
        <f>9.8*C279*G4</f>
        <v>2495.0800000000004</v>
      </c>
      <c r="F279" s="69">
        <v>0.85799999999999998</v>
      </c>
      <c r="G279" s="69">
        <v>0.92100000000000004</v>
      </c>
      <c r="H279" s="69">
        <v>0.99</v>
      </c>
      <c r="I279" s="70">
        <f t="shared" si="4"/>
        <v>1951.9405561656006</v>
      </c>
    </row>
    <row r="280" spans="1:9" ht="18" customHeight="1" x14ac:dyDescent="0.15">
      <c r="A280" s="44">
        <v>275</v>
      </c>
      <c r="B280" s="76">
        <v>3.67</v>
      </c>
      <c r="C280" s="76">
        <v>2.67</v>
      </c>
      <c r="D280" s="81">
        <f>C280/E4</f>
        <v>0.26700000000000002</v>
      </c>
      <c r="E280" s="77">
        <f>9.8*C280*G4</f>
        <v>2485.77</v>
      </c>
      <c r="F280" s="69">
        <v>0.85699999999999998</v>
      </c>
      <c r="G280" s="69">
        <v>0.92100000000000004</v>
      </c>
      <c r="H280" s="69">
        <v>0.99</v>
      </c>
      <c r="I280" s="70">
        <f t="shared" si="4"/>
        <v>1942.3906956530998</v>
      </c>
    </row>
    <row r="281" spans="1:9" ht="18" customHeight="1" x14ac:dyDescent="0.15">
      <c r="A281" s="44">
        <v>276</v>
      </c>
      <c r="B281" s="76">
        <v>3.66</v>
      </c>
      <c r="C281" s="76">
        <v>2.66</v>
      </c>
      <c r="D281" s="81">
        <f>C281/E4</f>
        <v>0.26600000000000001</v>
      </c>
      <c r="E281" s="77">
        <f>9.8*C281*G4</f>
        <v>2476.4600000000005</v>
      </c>
      <c r="F281" s="69">
        <v>0.85699999999999998</v>
      </c>
      <c r="G281" s="69">
        <v>0.92100000000000004</v>
      </c>
      <c r="H281" s="69">
        <v>0.99</v>
      </c>
      <c r="I281" s="70">
        <f t="shared" si="4"/>
        <v>1935.1158241338005</v>
      </c>
    </row>
    <row r="282" spans="1:9" ht="18" customHeight="1" x14ac:dyDescent="0.15">
      <c r="A282" s="42">
        <v>277</v>
      </c>
      <c r="B282" s="76">
        <v>3.65</v>
      </c>
      <c r="C282" s="76">
        <v>2.65</v>
      </c>
      <c r="D282" s="81">
        <f>C282/E4</f>
        <v>0.26500000000000001</v>
      </c>
      <c r="E282" s="77">
        <f>9.8*C282*G4</f>
        <v>2467.15</v>
      </c>
      <c r="F282" s="69">
        <v>0.85699999999999998</v>
      </c>
      <c r="G282" s="69">
        <v>0.92100000000000004</v>
      </c>
      <c r="H282" s="69">
        <v>0.99</v>
      </c>
      <c r="I282" s="70">
        <f t="shared" si="4"/>
        <v>1927.8409526145001</v>
      </c>
    </row>
    <row r="283" spans="1:9" ht="18" customHeight="1" x14ac:dyDescent="0.15">
      <c r="A283" s="42">
        <v>278</v>
      </c>
      <c r="B283" s="76">
        <v>3.64</v>
      </c>
      <c r="C283" s="76">
        <v>2.64</v>
      </c>
      <c r="D283" s="81">
        <f>C283/E4</f>
        <v>0.26400000000000001</v>
      </c>
      <c r="E283" s="77">
        <f>9.8*C283*G4</f>
        <v>2457.84</v>
      </c>
      <c r="F283" s="69">
        <v>0.85599999999999998</v>
      </c>
      <c r="G283" s="69">
        <v>0.92</v>
      </c>
      <c r="H283" s="69">
        <v>0.99</v>
      </c>
      <c r="I283" s="70">
        <f t="shared" si="4"/>
        <v>1916.2421752319999</v>
      </c>
    </row>
    <row r="284" spans="1:9" ht="18" customHeight="1" x14ac:dyDescent="0.15">
      <c r="A284" s="44">
        <v>279</v>
      </c>
      <c r="B284" s="76">
        <v>3.63</v>
      </c>
      <c r="C284" s="76">
        <v>2.63</v>
      </c>
      <c r="D284" s="81">
        <f>C284/E4</f>
        <v>0.26300000000000001</v>
      </c>
      <c r="E284" s="77">
        <f>9.8*C284*G4</f>
        <v>2448.5300000000002</v>
      </c>
      <c r="F284" s="69">
        <v>0.85599999999999998</v>
      </c>
      <c r="G284" s="69">
        <v>0.92</v>
      </c>
      <c r="H284" s="69">
        <v>0.99</v>
      </c>
      <c r="I284" s="70">
        <f t="shared" si="4"/>
        <v>1908.9836821440001</v>
      </c>
    </row>
    <row r="285" spans="1:9" ht="18" customHeight="1" x14ac:dyDescent="0.15">
      <c r="A285" s="44">
        <v>280</v>
      </c>
      <c r="B285" s="76">
        <v>3.62</v>
      </c>
      <c r="C285" s="76">
        <v>2.62</v>
      </c>
      <c r="D285" s="81">
        <f>C285/E4</f>
        <v>0.26200000000000001</v>
      </c>
      <c r="E285" s="77">
        <f>9.8*C285*G4</f>
        <v>2439.2200000000003</v>
      </c>
      <c r="F285" s="69">
        <v>0.85599999999999998</v>
      </c>
      <c r="G285" s="69">
        <v>0.92</v>
      </c>
      <c r="H285" s="69">
        <v>0.99</v>
      </c>
      <c r="I285" s="70">
        <f t="shared" si="4"/>
        <v>1901.7251890560003</v>
      </c>
    </row>
    <row r="286" spans="1:9" ht="18" customHeight="1" x14ac:dyDescent="0.15">
      <c r="A286" s="44">
        <v>281</v>
      </c>
      <c r="B286" s="76">
        <v>3.61</v>
      </c>
      <c r="C286" s="76">
        <v>2.61</v>
      </c>
      <c r="D286" s="81">
        <f>C286/E4</f>
        <v>0.26100000000000001</v>
      </c>
      <c r="E286" s="77">
        <f>9.8*C286*G4</f>
        <v>2429.91</v>
      </c>
      <c r="F286" s="69">
        <v>0.85499999999999998</v>
      </c>
      <c r="G286" s="69">
        <v>0.92</v>
      </c>
      <c r="H286" s="69">
        <v>0.99</v>
      </c>
      <c r="I286" s="70">
        <f t="shared" si="4"/>
        <v>1892.2535339400001</v>
      </c>
    </row>
    <row r="287" spans="1:9" ht="18" customHeight="1" x14ac:dyDescent="0.15">
      <c r="A287" s="44">
        <v>282</v>
      </c>
      <c r="B287" s="76">
        <v>3.6</v>
      </c>
      <c r="C287" s="76">
        <v>2.6</v>
      </c>
      <c r="D287" s="81">
        <f>C287/E4</f>
        <v>0.26</v>
      </c>
      <c r="E287" s="77">
        <f>9.8*C287*G4</f>
        <v>2420.6000000000004</v>
      </c>
      <c r="F287" s="69">
        <v>0.85499999999999998</v>
      </c>
      <c r="G287" s="69">
        <v>0.92</v>
      </c>
      <c r="H287" s="69">
        <v>0.99</v>
      </c>
      <c r="I287" s="70">
        <f t="shared" si="4"/>
        <v>1885.0035204000003</v>
      </c>
    </row>
    <row r="288" spans="1:9" ht="18" customHeight="1" x14ac:dyDescent="0.15">
      <c r="A288" s="42">
        <v>283</v>
      </c>
      <c r="B288" s="76">
        <v>3.59</v>
      </c>
      <c r="C288" s="76">
        <v>2.59</v>
      </c>
      <c r="D288" s="81">
        <f>C288/E4</f>
        <v>0.25900000000000001</v>
      </c>
      <c r="E288" s="77">
        <f>9.8*C288*G4</f>
        <v>2411.29</v>
      </c>
      <c r="F288" s="69">
        <v>0.85499999999999998</v>
      </c>
      <c r="G288" s="69">
        <v>0.91900000000000004</v>
      </c>
      <c r="H288" s="69">
        <v>0.99</v>
      </c>
      <c r="I288" s="70">
        <f t="shared" si="4"/>
        <v>1875.7124704395003</v>
      </c>
    </row>
    <row r="289" spans="1:9" ht="18" customHeight="1" x14ac:dyDescent="0.15">
      <c r="A289" s="42">
        <v>284</v>
      </c>
      <c r="B289" s="76">
        <v>3.58</v>
      </c>
      <c r="C289" s="76">
        <v>2.58</v>
      </c>
      <c r="D289" s="81">
        <f>C289/E4</f>
        <v>0.25800000000000001</v>
      </c>
      <c r="E289" s="77">
        <f>9.8*C289*G4</f>
        <v>2401.98</v>
      </c>
      <c r="F289" s="69">
        <v>0.85399999999999998</v>
      </c>
      <c r="G289" s="69">
        <v>0.91900000000000004</v>
      </c>
      <c r="H289" s="69">
        <v>0.99</v>
      </c>
      <c r="I289" s="70">
        <f t="shared" si="4"/>
        <v>1866.2849919252001</v>
      </c>
    </row>
    <row r="290" spans="1:9" ht="18" customHeight="1" x14ac:dyDescent="0.15">
      <c r="A290" s="44">
        <v>285</v>
      </c>
      <c r="B290" s="76">
        <v>3.57</v>
      </c>
      <c r="C290" s="76">
        <v>2.57</v>
      </c>
      <c r="D290" s="81">
        <f>C290/E4</f>
        <v>0.25700000000000001</v>
      </c>
      <c r="E290" s="77">
        <f>9.8*C290*G4</f>
        <v>2392.67</v>
      </c>
      <c r="F290" s="69">
        <v>0.85399999999999998</v>
      </c>
      <c r="G290" s="69">
        <v>0.91900000000000004</v>
      </c>
      <c r="H290" s="69">
        <v>0.99</v>
      </c>
      <c r="I290" s="70">
        <f t="shared" si="4"/>
        <v>1859.0513291657999</v>
      </c>
    </row>
    <row r="291" spans="1:9" ht="18" customHeight="1" x14ac:dyDescent="0.15">
      <c r="A291" s="44">
        <v>286</v>
      </c>
      <c r="B291" s="76">
        <v>3.56</v>
      </c>
      <c r="C291" s="76">
        <v>2.56</v>
      </c>
      <c r="D291" s="81">
        <f>C291/E4</f>
        <v>0.25600000000000001</v>
      </c>
      <c r="E291" s="77">
        <f>9.8*C291*G4</f>
        <v>2383.36</v>
      </c>
      <c r="F291" s="69">
        <v>0.85399999999999998</v>
      </c>
      <c r="G291" s="69">
        <v>0.91900000000000004</v>
      </c>
      <c r="H291" s="69">
        <v>0.99</v>
      </c>
      <c r="I291" s="70">
        <f t="shared" si="4"/>
        <v>1851.8176664064001</v>
      </c>
    </row>
    <row r="292" spans="1:9" ht="18" customHeight="1" x14ac:dyDescent="0.15">
      <c r="A292" s="44">
        <v>287</v>
      </c>
      <c r="B292" s="76">
        <v>3.55</v>
      </c>
      <c r="C292" s="76">
        <v>2.5499999999999998</v>
      </c>
      <c r="D292" s="81">
        <f>C292/E4</f>
        <v>0.255</v>
      </c>
      <c r="E292" s="77">
        <f>9.8*C292*G4</f>
        <v>2374.0499999999997</v>
      </c>
      <c r="F292" s="69">
        <v>0.85299999999999998</v>
      </c>
      <c r="G292" s="69">
        <v>0.91900000000000004</v>
      </c>
      <c r="H292" s="69">
        <v>0.99</v>
      </c>
      <c r="I292" s="70">
        <f t="shared" si="4"/>
        <v>1842.4240692164997</v>
      </c>
    </row>
    <row r="293" spans="1:9" ht="18" customHeight="1" x14ac:dyDescent="0.15">
      <c r="A293" s="44">
        <v>288</v>
      </c>
      <c r="B293" s="76">
        <v>3.54</v>
      </c>
      <c r="C293" s="76">
        <v>2.54</v>
      </c>
      <c r="D293" s="81">
        <f>C293/E4</f>
        <v>0.254</v>
      </c>
      <c r="E293" s="77">
        <f>9.8*C293*G4</f>
        <v>2364.7400000000002</v>
      </c>
      <c r="F293" s="69">
        <v>0.85299999999999998</v>
      </c>
      <c r="G293" s="69">
        <v>0.91900000000000004</v>
      </c>
      <c r="H293" s="69">
        <v>0.99</v>
      </c>
      <c r="I293" s="70">
        <f t="shared" si="4"/>
        <v>1835.1988767882001</v>
      </c>
    </row>
    <row r="294" spans="1:9" ht="18" customHeight="1" x14ac:dyDescent="0.15">
      <c r="A294" s="42">
        <v>289</v>
      </c>
      <c r="B294" s="76">
        <v>3.53</v>
      </c>
      <c r="C294" s="76">
        <v>2.5299999999999998</v>
      </c>
      <c r="D294" s="81">
        <f>C294/E4</f>
        <v>0.253</v>
      </c>
      <c r="E294" s="77">
        <f>9.8*C294*G4</f>
        <v>2355.4299999999998</v>
      </c>
      <c r="F294" s="69">
        <v>0.85299999999999998</v>
      </c>
      <c r="G294" s="69">
        <v>0.91900000000000004</v>
      </c>
      <c r="H294" s="69">
        <v>0.99</v>
      </c>
      <c r="I294" s="70">
        <f t="shared" si="4"/>
        <v>1827.9736843598998</v>
      </c>
    </row>
    <row r="295" spans="1:9" ht="18" customHeight="1" x14ac:dyDescent="0.15">
      <c r="A295" s="42">
        <v>290</v>
      </c>
      <c r="B295" s="76">
        <v>3.52</v>
      </c>
      <c r="C295" s="76">
        <v>2.52</v>
      </c>
      <c r="D295" s="81">
        <f>C295/E4</f>
        <v>0.252</v>
      </c>
      <c r="E295" s="77">
        <f>9.8*C295*G4</f>
        <v>2346.1200000000003</v>
      </c>
      <c r="F295" s="69">
        <v>0.85199999999999998</v>
      </c>
      <c r="G295" s="69">
        <v>0.91900000000000004</v>
      </c>
      <c r="H295" s="69">
        <v>0.99</v>
      </c>
      <c r="I295" s="70">
        <f t="shared" si="4"/>
        <v>1818.6139684944003</v>
      </c>
    </row>
    <row r="296" spans="1:9" ht="18" customHeight="1" x14ac:dyDescent="0.15">
      <c r="A296" s="44">
        <v>291</v>
      </c>
      <c r="B296" s="76">
        <v>3.51</v>
      </c>
      <c r="C296" s="76">
        <v>2.5099999999999998</v>
      </c>
      <c r="D296" s="81">
        <f>C296/E4</f>
        <v>0.251</v>
      </c>
      <c r="E296" s="77">
        <f>9.8*C296*G4</f>
        <v>2336.81</v>
      </c>
      <c r="F296" s="69">
        <v>0.85199999999999998</v>
      </c>
      <c r="G296" s="69">
        <v>0.91900000000000004</v>
      </c>
      <c r="H296" s="69">
        <v>0.99</v>
      </c>
      <c r="I296" s="70">
        <f t="shared" si="4"/>
        <v>1811.3972463972</v>
      </c>
    </row>
    <row r="297" spans="1:9" ht="18" customHeight="1" x14ac:dyDescent="0.15">
      <c r="A297" s="44">
        <v>292</v>
      </c>
      <c r="B297" s="76">
        <v>3.5</v>
      </c>
      <c r="C297" s="76">
        <v>2.5</v>
      </c>
      <c r="D297" s="81">
        <f>C297/E4</f>
        <v>0.25</v>
      </c>
      <c r="E297" s="77">
        <f>9.8*C297*G4</f>
        <v>2327.5</v>
      </c>
      <c r="F297" s="69">
        <v>0.85199999999999998</v>
      </c>
      <c r="G297" s="69">
        <v>0.91900000000000004</v>
      </c>
      <c r="H297" s="69">
        <v>0.99</v>
      </c>
      <c r="I297" s="70">
        <f t="shared" si="4"/>
        <v>1804.1805243000001</v>
      </c>
    </row>
    <row r="298" spans="1:9" ht="18" customHeight="1" x14ac:dyDescent="0.15">
      <c r="A298" s="44">
        <v>293</v>
      </c>
      <c r="B298" s="76">
        <v>3.49</v>
      </c>
      <c r="C298" s="76">
        <v>2.4900000000000002</v>
      </c>
      <c r="D298" s="81">
        <f>C298/E4</f>
        <v>0.24900000000000003</v>
      </c>
      <c r="E298" s="77">
        <f>9.8*C298*G4</f>
        <v>2318.1900000000005</v>
      </c>
      <c r="F298" s="69">
        <v>0.85199999999999998</v>
      </c>
      <c r="G298" s="69">
        <v>0.91800000000000004</v>
      </c>
      <c r="H298" s="69">
        <v>0.99</v>
      </c>
      <c r="I298" s="70">
        <f t="shared" si="4"/>
        <v>1795.0084553016006</v>
      </c>
    </row>
    <row r="299" spans="1:9" ht="18" customHeight="1" x14ac:dyDescent="0.15">
      <c r="A299" s="44">
        <v>294</v>
      </c>
      <c r="B299" s="76">
        <v>3.48</v>
      </c>
      <c r="C299" s="76">
        <v>2.48</v>
      </c>
      <c r="D299" s="81">
        <f>C299/E4</f>
        <v>0.248</v>
      </c>
      <c r="E299" s="77">
        <f>9.8*C299*G4</f>
        <v>2308.88</v>
      </c>
      <c r="F299" s="69">
        <v>0.85099999999999998</v>
      </c>
      <c r="G299" s="69">
        <v>0.91800000000000004</v>
      </c>
      <c r="H299" s="69">
        <v>0.99</v>
      </c>
      <c r="I299" s="70">
        <f t="shared" si="4"/>
        <v>1785.7012296816001</v>
      </c>
    </row>
    <row r="300" spans="1:9" ht="18" customHeight="1" x14ac:dyDescent="0.15">
      <c r="A300" s="42">
        <v>295</v>
      </c>
      <c r="B300" s="76">
        <v>3.47</v>
      </c>
      <c r="C300" s="76">
        <v>2.4700000000000002</v>
      </c>
      <c r="D300" s="81">
        <f>C300/E4</f>
        <v>0.24700000000000003</v>
      </c>
      <c r="E300" s="77">
        <f>9.8*C300*G4</f>
        <v>2299.5700000000002</v>
      </c>
      <c r="F300" s="69">
        <v>0.85099999999999998</v>
      </c>
      <c r="G300" s="69">
        <v>0.91800000000000004</v>
      </c>
      <c r="H300" s="69">
        <v>0.99</v>
      </c>
      <c r="I300" s="70">
        <f t="shared" si="4"/>
        <v>1778.5008214974</v>
      </c>
    </row>
    <row r="301" spans="1:9" ht="18" customHeight="1" x14ac:dyDescent="0.15">
      <c r="A301" s="42">
        <v>296</v>
      </c>
      <c r="B301" s="76">
        <v>3.46</v>
      </c>
      <c r="C301" s="76">
        <v>2.46</v>
      </c>
      <c r="D301" s="81">
        <f>C301/E4</f>
        <v>0.246</v>
      </c>
      <c r="E301" s="77">
        <f>9.8*C301*G4</f>
        <v>2290.2600000000002</v>
      </c>
      <c r="F301" s="69">
        <v>0.85099999999999998</v>
      </c>
      <c r="G301" s="69">
        <v>0.91800000000000004</v>
      </c>
      <c r="H301" s="69">
        <v>0.99</v>
      </c>
      <c r="I301" s="70">
        <f t="shared" si="4"/>
        <v>1771.3004133132004</v>
      </c>
    </row>
    <row r="302" spans="1:9" ht="18" customHeight="1" x14ac:dyDescent="0.15">
      <c r="A302" s="44">
        <v>297</v>
      </c>
      <c r="B302" s="76">
        <v>3.45</v>
      </c>
      <c r="C302" s="76">
        <v>2.4500000000000002</v>
      </c>
      <c r="D302" s="81">
        <f>C302/E4</f>
        <v>0.24500000000000002</v>
      </c>
      <c r="E302" s="77">
        <f>9.8*C302*G4</f>
        <v>2280.9500000000003</v>
      </c>
      <c r="F302" s="69">
        <v>0.85</v>
      </c>
      <c r="G302" s="69">
        <v>0.91800000000000004</v>
      </c>
      <c r="H302" s="69">
        <v>0.99</v>
      </c>
      <c r="I302" s="70">
        <f t="shared" si="4"/>
        <v>1762.0270321500002</v>
      </c>
    </row>
    <row r="303" spans="1:9" ht="18" customHeight="1" x14ac:dyDescent="0.15">
      <c r="A303" s="44">
        <v>298</v>
      </c>
      <c r="B303" s="76">
        <v>3.44</v>
      </c>
      <c r="C303" s="76">
        <v>2.44</v>
      </c>
      <c r="D303" s="81">
        <f>C303/E4</f>
        <v>0.24399999999999999</v>
      </c>
      <c r="E303" s="77">
        <f>9.8*C303*G4</f>
        <v>2271.6400000000003</v>
      </c>
      <c r="F303" s="69">
        <v>0.85</v>
      </c>
      <c r="G303" s="69">
        <v>0.91800000000000004</v>
      </c>
      <c r="H303" s="69">
        <v>0.99</v>
      </c>
      <c r="I303" s="70">
        <f t="shared" si="4"/>
        <v>1754.8350850800002</v>
      </c>
    </row>
    <row r="304" spans="1:9" ht="18" customHeight="1" x14ac:dyDescent="0.15">
      <c r="A304" s="44">
        <v>299</v>
      </c>
      <c r="B304" s="76">
        <v>3.43</v>
      </c>
      <c r="C304" s="76">
        <v>2.4300000000000002</v>
      </c>
      <c r="D304" s="81">
        <f>C304/E4</f>
        <v>0.24300000000000002</v>
      </c>
      <c r="E304" s="77">
        <f>9.8*C304*G4</f>
        <v>2262.3300000000004</v>
      </c>
      <c r="F304" s="69">
        <v>0.85</v>
      </c>
      <c r="G304" s="69">
        <v>0.91800000000000004</v>
      </c>
      <c r="H304" s="69">
        <v>0.99</v>
      </c>
      <c r="I304" s="70">
        <f t="shared" si="4"/>
        <v>1747.6431380100003</v>
      </c>
    </row>
    <row r="305" spans="1:10" ht="18" customHeight="1" x14ac:dyDescent="0.15">
      <c r="A305" s="44">
        <v>300</v>
      </c>
      <c r="B305" s="76">
        <v>3.42</v>
      </c>
      <c r="C305" s="76">
        <v>2.42</v>
      </c>
      <c r="D305" s="81">
        <f>C305/E4</f>
        <v>0.24199999999999999</v>
      </c>
      <c r="E305" s="77">
        <f>9.8*C305*G4</f>
        <v>2253.02</v>
      </c>
      <c r="F305" s="69">
        <v>0.84899999999999998</v>
      </c>
      <c r="G305" s="69">
        <v>0.91800000000000004</v>
      </c>
      <c r="H305" s="69">
        <v>0.99</v>
      </c>
      <c r="I305" s="70">
        <f t="shared" si="4"/>
        <v>1738.4036013036</v>
      </c>
      <c r="J305" s="88"/>
    </row>
    <row r="306" spans="1:10" ht="18" customHeight="1" x14ac:dyDescent="0.15">
      <c r="A306" s="42">
        <v>301</v>
      </c>
      <c r="B306" s="76">
        <v>3.41</v>
      </c>
      <c r="C306" s="76">
        <v>2.41</v>
      </c>
      <c r="D306" s="81">
        <f>C306/E4</f>
        <v>0.24100000000000002</v>
      </c>
      <c r="E306" s="77">
        <f>9.8*C306*G4</f>
        <v>2243.71</v>
      </c>
      <c r="F306" s="69">
        <v>0.84899999999999998</v>
      </c>
      <c r="G306" s="69">
        <v>0.91800000000000004</v>
      </c>
      <c r="H306" s="69">
        <v>0.99</v>
      </c>
      <c r="I306" s="70">
        <f t="shared" si="4"/>
        <v>1731.2201153477999</v>
      </c>
    </row>
    <row r="307" spans="1:10" ht="18" customHeight="1" x14ac:dyDescent="0.15">
      <c r="A307" s="42">
        <v>302</v>
      </c>
      <c r="B307" s="76">
        <v>3.4</v>
      </c>
      <c r="C307" s="76">
        <v>2.4</v>
      </c>
      <c r="D307" s="81">
        <f>C307/E4</f>
        <v>0.24</v>
      </c>
      <c r="E307" s="77">
        <f>9.8*C307*G4</f>
        <v>2234.4</v>
      </c>
      <c r="F307" s="69">
        <v>0.84899999999999998</v>
      </c>
      <c r="G307" s="69">
        <v>0.91800000000000004</v>
      </c>
      <c r="H307" s="69">
        <v>0.99</v>
      </c>
      <c r="I307" s="70">
        <f t="shared" si="4"/>
        <v>1724.0366293920001</v>
      </c>
    </row>
    <row r="308" spans="1:10" ht="18" customHeight="1" x14ac:dyDescent="0.15">
      <c r="A308" s="44">
        <v>303</v>
      </c>
      <c r="B308" s="76">
        <v>3.39</v>
      </c>
      <c r="C308" s="76">
        <v>2.39</v>
      </c>
      <c r="D308" s="81">
        <f>C308/E4</f>
        <v>0.23900000000000002</v>
      </c>
      <c r="E308" s="77">
        <f>9.8*C308*G4</f>
        <v>2225.0900000000006</v>
      </c>
      <c r="F308" s="69">
        <v>0.84799999999999998</v>
      </c>
      <c r="G308" s="69">
        <v>0.91800000000000004</v>
      </c>
      <c r="H308" s="69">
        <v>0.99</v>
      </c>
      <c r="I308" s="70">
        <f t="shared" si="4"/>
        <v>1714.8309371424004</v>
      </c>
    </row>
    <row r="309" spans="1:10" ht="18" customHeight="1" x14ac:dyDescent="0.15">
      <c r="A309" s="44">
        <v>304</v>
      </c>
      <c r="B309" s="76">
        <v>3.38</v>
      </c>
      <c r="C309" s="76">
        <v>2.38</v>
      </c>
      <c r="D309" s="81">
        <f>C309/E4</f>
        <v>0.23799999999999999</v>
      </c>
      <c r="E309" s="77">
        <f>9.8*C309*G4</f>
        <v>2215.7800000000002</v>
      </c>
      <c r="F309" s="69">
        <v>0.84799999999999998</v>
      </c>
      <c r="G309" s="69">
        <v>0.91800000000000004</v>
      </c>
      <c r="H309" s="69">
        <v>0.99</v>
      </c>
      <c r="I309" s="70">
        <f t="shared" si="4"/>
        <v>1707.6559123008001</v>
      </c>
    </row>
    <row r="310" spans="1:10" ht="18" customHeight="1" x14ac:dyDescent="0.15">
      <c r="A310" s="44">
        <v>305</v>
      </c>
      <c r="B310" s="76">
        <v>3.37</v>
      </c>
      <c r="C310" s="76">
        <v>2.37</v>
      </c>
      <c r="D310" s="81">
        <f>C310/E4</f>
        <v>0.23700000000000002</v>
      </c>
      <c r="E310" s="77">
        <f>9.8*C310*G4</f>
        <v>2206.4700000000003</v>
      </c>
      <c r="F310" s="69">
        <v>0.84699999999999998</v>
      </c>
      <c r="G310" s="69">
        <v>0.91800000000000004</v>
      </c>
      <c r="H310" s="69">
        <v>0.99</v>
      </c>
      <c r="I310" s="70">
        <f t="shared" si="4"/>
        <v>1698.4756033938002</v>
      </c>
    </row>
    <row r="311" spans="1:10" ht="18" customHeight="1" x14ac:dyDescent="0.15">
      <c r="A311" s="44">
        <v>306</v>
      </c>
      <c r="B311" s="76">
        <v>3.36</v>
      </c>
      <c r="C311" s="76">
        <v>2.36</v>
      </c>
      <c r="D311" s="81">
        <f>C311/E4</f>
        <v>0.23599999999999999</v>
      </c>
      <c r="E311" s="77">
        <f>9.8*C311*G4</f>
        <v>2197.16</v>
      </c>
      <c r="F311" s="69">
        <v>0.84699999999999998</v>
      </c>
      <c r="G311" s="69">
        <v>0.91800000000000004</v>
      </c>
      <c r="H311" s="69">
        <v>0.99</v>
      </c>
      <c r="I311" s="70">
        <f t="shared" si="4"/>
        <v>1691.3090396663997</v>
      </c>
    </row>
    <row r="312" spans="1:10" ht="18" customHeight="1" x14ac:dyDescent="0.15">
      <c r="A312" s="42">
        <v>307</v>
      </c>
      <c r="B312" s="76">
        <v>3.35</v>
      </c>
      <c r="C312" s="76">
        <v>2.35</v>
      </c>
      <c r="D312" s="81">
        <f>C312/E4</f>
        <v>0.23500000000000001</v>
      </c>
      <c r="E312" s="77">
        <f>9.8*C312*G4</f>
        <v>2187.85</v>
      </c>
      <c r="F312" s="69">
        <v>0.84599999999999997</v>
      </c>
      <c r="G312" s="69">
        <v>0.91800000000000004</v>
      </c>
      <c r="H312" s="69">
        <v>0.99</v>
      </c>
      <c r="I312" s="70">
        <f t="shared" si="4"/>
        <v>1682.154114102</v>
      </c>
    </row>
    <row r="313" spans="1:10" ht="18" customHeight="1" x14ac:dyDescent="0.15">
      <c r="A313" s="42">
        <v>308</v>
      </c>
      <c r="B313" s="76">
        <v>3.34</v>
      </c>
      <c r="C313" s="76">
        <v>2.34</v>
      </c>
      <c r="D313" s="81">
        <f>C313/E4</f>
        <v>0.23399999999999999</v>
      </c>
      <c r="E313" s="77">
        <f>9.8*C313*G4</f>
        <v>2178.54</v>
      </c>
      <c r="F313" s="69">
        <v>0.84599999999999997</v>
      </c>
      <c r="G313" s="69">
        <v>0.91800000000000004</v>
      </c>
      <c r="H313" s="69">
        <v>0.99</v>
      </c>
      <c r="I313" s="70">
        <f t="shared" si="4"/>
        <v>1674.9960114887999</v>
      </c>
    </row>
    <row r="314" spans="1:10" ht="18" customHeight="1" x14ac:dyDescent="0.15">
      <c r="A314" s="44">
        <v>309</v>
      </c>
      <c r="B314" s="76">
        <v>3.33</v>
      </c>
      <c r="C314" s="76">
        <v>2.33</v>
      </c>
      <c r="D314" s="81">
        <f>C314/E4</f>
        <v>0.23300000000000001</v>
      </c>
      <c r="E314" s="77">
        <f>9.8*C314*G4</f>
        <v>2169.2300000000005</v>
      </c>
      <c r="F314" s="69">
        <v>0.84499999999999997</v>
      </c>
      <c r="G314" s="69">
        <v>0.91800000000000004</v>
      </c>
      <c r="H314" s="69">
        <v>0.99</v>
      </c>
      <c r="I314" s="70">
        <f t="shared" si="4"/>
        <v>1665.8664692670002</v>
      </c>
    </row>
    <row r="315" spans="1:10" ht="18" customHeight="1" x14ac:dyDescent="0.15">
      <c r="A315" s="44">
        <v>310</v>
      </c>
      <c r="B315" s="76">
        <v>3.32</v>
      </c>
      <c r="C315" s="76">
        <v>2.3199999999999998</v>
      </c>
      <c r="D315" s="81">
        <f>C315/E4</f>
        <v>0.23199999999999998</v>
      </c>
      <c r="E315" s="77">
        <f>9.8*C315*G4</f>
        <v>2159.92</v>
      </c>
      <c r="F315" s="69">
        <v>0.84499999999999997</v>
      </c>
      <c r="G315" s="69">
        <v>0.91800000000000004</v>
      </c>
      <c r="H315" s="69">
        <v>0.99</v>
      </c>
      <c r="I315" s="70">
        <f t="shared" si="4"/>
        <v>1658.716827768</v>
      </c>
    </row>
    <row r="316" spans="1:10" ht="18" customHeight="1" x14ac:dyDescent="0.15">
      <c r="A316" s="44">
        <v>311</v>
      </c>
      <c r="B316" s="76">
        <v>3.31</v>
      </c>
      <c r="C316" s="76">
        <v>2.31</v>
      </c>
      <c r="D316" s="81">
        <f>C316/E4</f>
        <v>0.23100000000000001</v>
      </c>
      <c r="E316" s="77">
        <f>9.8*C316*G4</f>
        <v>2150.61</v>
      </c>
      <c r="F316" s="69">
        <v>0.84399999999999997</v>
      </c>
      <c r="G316" s="69">
        <v>0.91800000000000004</v>
      </c>
      <c r="H316" s="69">
        <v>0.99</v>
      </c>
      <c r="I316" s="70">
        <f t="shared" si="4"/>
        <v>1649.6126688888</v>
      </c>
    </row>
    <row r="317" spans="1:10" ht="18" customHeight="1" x14ac:dyDescent="0.15">
      <c r="A317" s="44">
        <v>312</v>
      </c>
      <c r="B317" s="76">
        <v>3.3</v>
      </c>
      <c r="C317" s="76">
        <v>2.2999999999999998</v>
      </c>
      <c r="D317" s="81">
        <f>C317/E4</f>
        <v>0.22999999999999998</v>
      </c>
      <c r="E317" s="77">
        <f>9.8*C317*G4</f>
        <v>2141.2999999999997</v>
      </c>
      <c r="F317" s="69">
        <v>0.84399999999999997</v>
      </c>
      <c r="G317" s="69">
        <v>0.91800000000000004</v>
      </c>
      <c r="H317" s="69">
        <v>0.99</v>
      </c>
      <c r="I317" s="70">
        <f t="shared" si="4"/>
        <v>1642.4714885039998</v>
      </c>
    </row>
    <row r="318" spans="1:10" ht="18" customHeight="1" x14ac:dyDescent="0.15">
      <c r="A318" s="44">
        <v>313</v>
      </c>
      <c r="B318" s="76">
        <v>3.29</v>
      </c>
      <c r="C318" s="76">
        <v>2.29</v>
      </c>
      <c r="D318" s="81">
        <f>C318/E4</f>
        <v>0.22900000000000001</v>
      </c>
      <c r="E318" s="77">
        <f>9.8*C318*G4</f>
        <v>2131.9900000000002</v>
      </c>
      <c r="F318" s="69">
        <v>0.84299999999999997</v>
      </c>
      <c r="G318" s="69">
        <v>0.91500000000000004</v>
      </c>
      <c r="H318" s="69">
        <v>0.99</v>
      </c>
      <c r="I318" s="70">
        <f t="shared" si="4"/>
        <v>1628.0548282845002</v>
      </c>
    </row>
    <row r="319" spans="1:10" ht="18" customHeight="1" x14ac:dyDescent="0.15">
      <c r="A319" s="42">
        <v>314</v>
      </c>
      <c r="B319" s="76">
        <v>3.28</v>
      </c>
      <c r="C319" s="76">
        <v>2.2799999999999998</v>
      </c>
      <c r="D319" s="81">
        <f>C319/E4</f>
        <v>0.22799999999999998</v>
      </c>
      <c r="E319" s="77">
        <f>9.8*C319*G4</f>
        <v>2122.6800000000003</v>
      </c>
      <c r="F319" s="69">
        <v>0.84299999999999997</v>
      </c>
      <c r="G319" s="69">
        <v>0.91500000000000004</v>
      </c>
      <c r="H319" s="69">
        <v>0.99</v>
      </c>
      <c r="I319" s="70">
        <f t="shared" si="4"/>
        <v>1620.9454185540003</v>
      </c>
    </row>
    <row r="320" spans="1:10" ht="18" customHeight="1" x14ac:dyDescent="0.15">
      <c r="A320" s="42">
        <v>315</v>
      </c>
      <c r="B320" s="76">
        <v>3.27</v>
      </c>
      <c r="C320" s="76">
        <v>2.27</v>
      </c>
      <c r="D320" s="81">
        <f>C320/E4</f>
        <v>0.22700000000000001</v>
      </c>
      <c r="E320" s="77">
        <f>9.8*C320*G4</f>
        <v>2113.3700000000003</v>
      </c>
      <c r="F320" s="69">
        <v>0.84199999999999997</v>
      </c>
      <c r="G320" s="69">
        <v>0.91500000000000004</v>
      </c>
      <c r="H320" s="69">
        <v>0.99</v>
      </c>
      <c r="I320" s="70">
        <f t="shared" si="4"/>
        <v>1611.9216126090002</v>
      </c>
    </row>
    <row r="321" spans="1:9" ht="18" customHeight="1" x14ac:dyDescent="0.15">
      <c r="A321" s="44">
        <v>316</v>
      </c>
      <c r="B321" s="76">
        <v>3.26</v>
      </c>
      <c r="C321" s="76">
        <v>2.2599999999999998</v>
      </c>
      <c r="D321" s="81">
        <f>C321/E4</f>
        <v>0.22599999999999998</v>
      </c>
      <c r="E321" s="77">
        <f>9.8*C321*G4</f>
        <v>2104.06</v>
      </c>
      <c r="F321" s="69">
        <v>0.84199999999999997</v>
      </c>
      <c r="G321" s="69">
        <v>0.91500000000000004</v>
      </c>
      <c r="H321" s="69">
        <v>0.99</v>
      </c>
      <c r="I321" s="70">
        <f t="shared" si="4"/>
        <v>1604.8206363420002</v>
      </c>
    </row>
    <row r="322" spans="1:9" ht="18" customHeight="1" x14ac:dyDescent="0.15">
      <c r="A322" s="44">
        <v>317</v>
      </c>
      <c r="B322" s="76">
        <v>3.25</v>
      </c>
      <c r="C322" s="76">
        <v>2.25</v>
      </c>
      <c r="D322" s="81">
        <f>C322/E4</f>
        <v>0.22500000000000001</v>
      </c>
      <c r="E322" s="77">
        <f>9.8*C322*G4</f>
        <v>2094.75</v>
      </c>
      <c r="F322" s="69">
        <v>0.84099999999999997</v>
      </c>
      <c r="G322" s="69">
        <v>0.91500000000000004</v>
      </c>
      <c r="H322" s="69">
        <v>0.99</v>
      </c>
      <c r="I322" s="70">
        <f t="shared" si="4"/>
        <v>1595.8221307874999</v>
      </c>
    </row>
    <row r="323" spans="1:9" ht="18" customHeight="1" x14ac:dyDescent="0.15">
      <c r="A323" s="44">
        <v>318</v>
      </c>
      <c r="B323" s="76">
        <v>3.24</v>
      </c>
      <c r="C323" s="76">
        <v>2.2400000000000002</v>
      </c>
      <c r="D323" s="81">
        <f>C323/E4</f>
        <v>0.22400000000000003</v>
      </c>
      <c r="E323" s="77">
        <f>9.8*C323*G4</f>
        <v>2085.4400000000005</v>
      </c>
      <c r="F323" s="69">
        <v>0.84099999999999997</v>
      </c>
      <c r="G323" s="69">
        <v>0.91500000000000004</v>
      </c>
      <c r="H323" s="69">
        <v>0.99</v>
      </c>
      <c r="I323" s="70">
        <f t="shared" si="4"/>
        <v>1588.7295879840003</v>
      </c>
    </row>
    <row r="324" spans="1:9" ht="18" customHeight="1" x14ac:dyDescent="0.15">
      <c r="A324" s="44">
        <v>319</v>
      </c>
      <c r="B324" s="76">
        <v>3.23</v>
      </c>
      <c r="C324" s="76">
        <v>2.23</v>
      </c>
      <c r="D324" s="81">
        <f>C324/E4</f>
        <v>0.223</v>
      </c>
      <c r="E324" s="77">
        <f>9.8*C324*G4</f>
        <v>2076.13</v>
      </c>
      <c r="F324" s="69">
        <v>0.84</v>
      </c>
      <c r="G324" s="69">
        <v>0.91500000000000004</v>
      </c>
      <c r="H324" s="69">
        <v>0.99</v>
      </c>
      <c r="I324" s="70">
        <f t="shared" si="4"/>
        <v>1579.75638282</v>
      </c>
    </row>
    <row r="325" spans="1:9" ht="18" customHeight="1" x14ac:dyDescent="0.15">
      <c r="A325" s="44">
        <v>320</v>
      </c>
      <c r="B325" s="76">
        <v>3.22</v>
      </c>
      <c r="C325" s="76">
        <v>2.2200000000000002</v>
      </c>
      <c r="D325" s="81">
        <f>C325/E4</f>
        <v>0.22200000000000003</v>
      </c>
      <c r="E325" s="77">
        <f>9.8*C325*G4</f>
        <v>2066.8200000000002</v>
      </c>
      <c r="F325" s="69">
        <v>0.84</v>
      </c>
      <c r="G325" s="69">
        <v>0.91500000000000004</v>
      </c>
      <c r="H325" s="69">
        <v>0.99</v>
      </c>
      <c r="I325" s="70">
        <f t="shared" si="4"/>
        <v>1572.6722734800001</v>
      </c>
    </row>
    <row r="326" spans="1:9" ht="18" customHeight="1" x14ac:dyDescent="0.15">
      <c r="A326" s="42">
        <v>321</v>
      </c>
      <c r="B326" s="76">
        <v>3.21</v>
      </c>
      <c r="C326" s="76">
        <v>2.21</v>
      </c>
      <c r="D326" s="81">
        <f>C326/E4</f>
        <v>0.221</v>
      </c>
      <c r="E326" s="77">
        <f>9.8*C326*G4</f>
        <v>2057.5100000000002</v>
      </c>
      <c r="F326" s="69">
        <v>0.83899999999999997</v>
      </c>
      <c r="G326" s="69">
        <v>0.91500000000000004</v>
      </c>
      <c r="H326" s="69">
        <v>0.99</v>
      </c>
      <c r="I326" s="70">
        <f t="shared" si="4"/>
        <v>1563.7243687065002</v>
      </c>
    </row>
    <row r="327" spans="1:9" ht="18" customHeight="1" x14ac:dyDescent="0.15">
      <c r="A327" s="42">
        <v>322</v>
      </c>
      <c r="B327" s="76">
        <v>3.2</v>
      </c>
      <c r="C327" s="76">
        <v>2.2000000000000002</v>
      </c>
      <c r="D327" s="81">
        <f>C327/E4</f>
        <v>0.22000000000000003</v>
      </c>
      <c r="E327" s="77">
        <f>9.8*C327*G4</f>
        <v>2048.2000000000003</v>
      </c>
      <c r="F327" s="69">
        <v>0.83899999999999997</v>
      </c>
      <c r="G327" s="69">
        <v>0.91500000000000004</v>
      </c>
      <c r="H327" s="69">
        <v>0.99</v>
      </c>
      <c r="I327" s="70">
        <f t="shared" ref="I327:I370" si="5">E327*F327*G327*H327</f>
        <v>1556.6486928300003</v>
      </c>
    </row>
    <row r="328" spans="1:9" ht="18" customHeight="1" x14ac:dyDescent="0.15">
      <c r="A328" s="44">
        <v>323</v>
      </c>
      <c r="B328" s="76">
        <v>3.19</v>
      </c>
      <c r="C328" s="76">
        <v>2.19</v>
      </c>
      <c r="D328" s="81">
        <f>C328/E4</f>
        <v>0.219</v>
      </c>
      <c r="E328" s="77">
        <f>9.8*C328*G4</f>
        <v>2038.8899999999999</v>
      </c>
      <c r="F328" s="69">
        <v>0.83799999999999997</v>
      </c>
      <c r="G328" s="69">
        <v>0.91400000000000003</v>
      </c>
      <c r="H328" s="69">
        <v>0.99</v>
      </c>
      <c r="I328" s="70">
        <f t="shared" si="5"/>
        <v>1546.0345845252</v>
      </c>
    </row>
    <row r="329" spans="1:9" ht="18" customHeight="1" x14ac:dyDescent="0.15">
      <c r="A329" s="44">
        <v>324</v>
      </c>
      <c r="B329" s="76">
        <v>3.18</v>
      </c>
      <c r="C329" s="76">
        <v>2.1800000000000002</v>
      </c>
      <c r="D329" s="81">
        <f>C329/E4</f>
        <v>0.21800000000000003</v>
      </c>
      <c r="E329" s="77">
        <f>9.8*C329*G4</f>
        <v>2029.5800000000004</v>
      </c>
      <c r="F329" s="69">
        <v>0.83799999999999997</v>
      </c>
      <c r="G329" s="69">
        <v>0.91400000000000003</v>
      </c>
      <c r="H329" s="69">
        <v>0.99</v>
      </c>
      <c r="I329" s="70">
        <f t="shared" si="5"/>
        <v>1538.9750658744003</v>
      </c>
    </row>
    <row r="330" spans="1:9" ht="18" customHeight="1" x14ac:dyDescent="0.15">
      <c r="A330" s="44">
        <v>325</v>
      </c>
      <c r="B330" s="76">
        <v>3.17</v>
      </c>
      <c r="C330" s="76">
        <v>2.17</v>
      </c>
      <c r="D330" s="81">
        <f>C330/E4</f>
        <v>0.217</v>
      </c>
      <c r="E330" s="77">
        <f>9.8*C330*G4</f>
        <v>2020.2700000000002</v>
      </c>
      <c r="F330" s="69">
        <v>0.83699999999999997</v>
      </c>
      <c r="G330" s="69">
        <v>0.91400000000000003</v>
      </c>
      <c r="H330" s="69">
        <v>0.99</v>
      </c>
      <c r="I330" s="70">
        <f t="shared" si="5"/>
        <v>1530.0874857114002</v>
      </c>
    </row>
    <row r="331" spans="1:9" ht="18" customHeight="1" x14ac:dyDescent="0.15">
      <c r="A331" s="42">
        <v>326</v>
      </c>
      <c r="B331" s="76">
        <v>3.16</v>
      </c>
      <c r="C331" s="76">
        <v>2.16</v>
      </c>
      <c r="D331" s="81">
        <f>C331/E4</f>
        <v>0.21600000000000003</v>
      </c>
      <c r="E331" s="77">
        <f>9.8*C331*G4</f>
        <v>2010.9600000000003</v>
      </c>
      <c r="F331" s="69">
        <v>0.83699999999999997</v>
      </c>
      <c r="G331" s="69">
        <v>0.91400000000000003</v>
      </c>
      <c r="H331" s="69">
        <v>0.99</v>
      </c>
      <c r="I331" s="70">
        <f t="shared" si="5"/>
        <v>1523.0363913072001</v>
      </c>
    </row>
    <row r="332" spans="1:9" ht="18" customHeight="1" x14ac:dyDescent="0.15">
      <c r="A332" s="42">
        <v>327</v>
      </c>
      <c r="B332" s="76">
        <v>3.15</v>
      </c>
      <c r="C332" s="76">
        <v>2.15</v>
      </c>
      <c r="D332" s="81">
        <f>C332/E4</f>
        <v>0.215</v>
      </c>
      <c r="E332" s="77">
        <f>9.8*C332*G4</f>
        <v>2001.65</v>
      </c>
      <c r="F332" s="69">
        <v>0.83599999999999997</v>
      </c>
      <c r="G332" s="69">
        <v>0.91400000000000003</v>
      </c>
      <c r="H332" s="69">
        <v>0.99</v>
      </c>
      <c r="I332" s="70">
        <f t="shared" si="5"/>
        <v>1514.1740838840001</v>
      </c>
    </row>
    <row r="333" spans="1:9" ht="18" customHeight="1" x14ac:dyDescent="0.15">
      <c r="A333" s="44">
        <v>328</v>
      </c>
      <c r="B333" s="76">
        <v>3.14</v>
      </c>
      <c r="C333" s="76">
        <v>2.14</v>
      </c>
      <c r="D333" s="81">
        <f>C333/E4</f>
        <v>0.21400000000000002</v>
      </c>
      <c r="E333" s="77">
        <f>9.8*C333*G4</f>
        <v>1992.3400000000001</v>
      </c>
      <c r="F333" s="69">
        <v>0.83599999999999997</v>
      </c>
      <c r="G333" s="69">
        <v>0.91400000000000003</v>
      </c>
      <c r="H333" s="69">
        <v>0.99</v>
      </c>
      <c r="I333" s="70">
        <f t="shared" si="5"/>
        <v>1507.1314137264001</v>
      </c>
    </row>
    <row r="334" spans="1:9" ht="18" customHeight="1" x14ac:dyDescent="0.15">
      <c r="A334" s="44">
        <v>329</v>
      </c>
      <c r="B334" s="76">
        <v>3.13</v>
      </c>
      <c r="C334" s="76">
        <v>2.13</v>
      </c>
      <c r="D334" s="81">
        <f>C334/E4</f>
        <v>0.21299999999999999</v>
      </c>
      <c r="E334" s="77">
        <f>9.8*C334*G4</f>
        <v>1983.03</v>
      </c>
      <c r="F334" s="69">
        <v>0.83499999999999996</v>
      </c>
      <c r="G334" s="69">
        <v>0.91300000000000003</v>
      </c>
      <c r="H334" s="69">
        <v>0.99</v>
      </c>
      <c r="I334" s="70">
        <f t="shared" si="5"/>
        <v>1496.6551072934999</v>
      </c>
    </row>
    <row r="335" spans="1:9" ht="18" customHeight="1" x14ac:dyDescent="0.15">
      <c r="A335" s="44">
        <v>330</v>
      </c>
      <c r="B335" s="76">
        <v>3.12</v>
      </c>
      <c r="C335" s="76">
        <v>2.12</v>
      </c>
      <c r="D335" s="81">
        <f>C335/E4</f>
        <v>0.21200000000000002</v>
      </c>
      <c r="E335" s="77">
        <f>9.8*C335*G4</f>
        <v>1973.7200000000003</v>
      </c>
      <c r="F335" s="69">
        <v>0.83499999999999996</v>
      </c>
      <c r="G335" s="69">
        <v>0.91300000000000003</v>
      </c>
      <c r="H335" s="69">
        <v>0.99</v>
      </c>
      <c r="I335" s="70">
        <f t="shared" si="5"/>
        <v>1489.6285574940002</v>
      </c>
    </row>
    <row r="336" spans="1:9" ht="18" customHeight="1" x14ac:dyDescent="0.15">
      <c r="A336" s="44">
        <v>331</v>
      </c>
      <c r="B336" s="76">
        <v>3.11</v>
      </c>
      <c r="C336" s="76">
        <v>2.11</v>
      </c>
      <c r="D336" s="81">
        <f>C336/E4</f>
        <v>0.21099999999999999</v>
      </c>
      <c r="E336" s="77">
        <f>9.8*C336*G4</f>
        <v>1964.41</v>
      </c>
      <c r="F336" s="69">
        <v>0.83399999999999996</v>
      </c>
      <c r="G336" s="69">
        <v>0.91300000000000003</v>
      </c>
      <c r="H336" s="69">
        <v>0.99</v>
      </c>
      <c r="I336" s="70">
        <f t="shared" si="5"/>
        <v>1480.8264364278</v>
      </c>
    </row>
    <row r="337" spans="1:10" ht="18" customHeight="1" x14ac:dyDescent="0.15">
      <c r="A337" s="44">
        <v>332</v>
      </c>
      <c r="B337" s="76">
        <v>3.1</v>
      </c>
      <c r="C337" s="76">
        <v>2.1</v>
      </c>
      <c r="D337" s="81">
        <f>C337/E4</f>
        <v>0.21000000000000002</v>
      </c>
      <c r="E337" s="77">
        <f>9.8*C337*G4</f>
        <v>1955.1000000000001</v>
      </c>
      <c r="F337" s="69">
        <v>0.83399999999999996</v>
      </c>
      <c r="G337" s="69">
        <v>0.91300000000000003</v>
      </c>
      <c r="H337" s="69">
        <v>0.99</v>
      </c>
      <c r="I337" s="70">
        <f t="shared" si="5"/>
        <v>1473.8083016580001</v>
      </c>
    </row>
    <row r="338" spans="1:10" ht="18" customHeight="1" x14ac:dyDescent="0.15">
      <c r="A338" s="44">
        <v>333</v>
      </c>
      <c r="B338" s="76">
        <v>3.09</v>
      </c>
      <c r="C338" s="76">
        <v>2.09</v>
      </c>
      <c r="D338" s="81">
        <f>C338/E4</f>
        <v>0.20899999999999999</v>
      </c>
      <c r="E338" s="77">
        <f>9.8*C338*G4</f>
        <v>1945.79</v>
      </c>
      <c r="F338" s="69">
        <v>0.83099999999999996</v>
      </c>
      <c r="G338" s="69">
        <v>0.91300000000000003</v>
      </c>
      <c r="H338" s="69">
        <v>0.99</v>
      </c>
      <c r="I338" s="70">
        <f t="shared" si="5"/>
        <v>1461.5139432663</v>
      </c>
    </row>
    <row r="339" spans="1:10" ht="18" customHeight="1" x14ac:dyDescent="0.15">
      <c r="A339" s="44">
        <v>334</v>
      </c>
      <c r="B339" s="76">
        <v>3.08</v>
      </c>
      <c r="C339" s="76">
        <v>2.08</v>
      </c>
      <c r="D339" s="81">
        <f>C339/E4</f>
        <v>0.20800000000000002</v>
      </c>
      <c r="E339" s="77">
        <f>9.8*C339*G4</f>
        <v>1936.4800000000005</v>
      </c>
      <c r="F339" s="69">
        <v>0.83</v>
      </c>
      <c r="G339" s="69">
        <v>0.91300000000000003</v>
      </c>
      <c r="H339" s="69">
        <v>0.99</v>
      </c>
      <c r="I339" s="70">
        <f t="shared" si="5"/>
        <v>1452.7707274080003</v>
      </c>
    </row>
    <row r="340" spans="1:10" ht="18" customHeight="1" x14ac:dyDescent="0.15">
      <c r="A340" s="44">
        <v>335</v>
      </c>
      <c r="B340" s="76">
        <v>3.07</v>
      </c>
      <c r="C340" s="76">
        <v>2.0699999999999998</v>
      </c>
      <c r="D340" s="81">
        <f>C340/E4</f>
        <v>0.20699999999999999</v>
      </c>
      <c r="E340" s="77">
        <f>9.8*C340*G4</f>
        <v>1927.17</v>
      </c>
      <c r="F340" s="69">
        <v>0.82899999999999996</v>
      </c>
      <c r="G340" s="69">
        <v>0.91300000000000003</v>
      </c>
      <c r="H340" s="69">
        <v>0.99</v>
      </c>
      <c r="I340" s="70">
        <f t="shared" si="5"/>
        <v>1444.0443416091</v>
      </c>
    </row>
    <row r="341" spans="1:10" ht="18" customHeight="1" x14ac:dyDescent="0.15">
      <c r="A341" s="44">
        <v>336</v>
      </c>
      <c r="B341" s="76">
        <v>3.06</v>
      </c>
      <c r="C341" s="76">
        <v>2.06</v>
      </c>
      <c r="D341" s="81">
        <f>C341/E4</f>
        <v>0.20600000000000002</v>
      </c>
      <c r="E341" s="77">
        <f>9.8*C341*G4</f>
        <v>1917.8600000000001</v>
      </c>
      <c r="F341" s="69">
        <v>0.82799999999999996</v>
      </c>
      <c r="G341" s="69">
        <v>0.91300000000000003</v>
      </c>
      <c r="H341" s="69">
        <v>0.99</v>
      </c>
      <c r="I341" s="70">
        <f t="shared" si="5"/>
        <v>1435.3347858696002</v>
      </c>
    </row>
    <row r="342" spans="1:10" ht="18" customHeight="1" x14ac:dyDescent="0.15">
      <c r="A342" s="44">
        <v>337</v>
      </c>
      <c r="B342" s="76">
        <v>3.05</v>
      </c>
      <c r="C342" s="76">
        <v>2.0499999999999998</v>
      </c>
      <c r="D342" s="81">
        <f>C342/E4</f>
        <v>0.20499999999999999</v>
      </c>
      <c r="E342" s="77">
        <f>9.8*C342*G4</f>
        <v>1908.55</v>
      </c>
      <c r="F342" s="69">
        <v>0.82699999999999996</v>
      </c>
      <c r="G342" s="69">
        <v>0.91200000000000003</v>
      </c>
      <c r="H342" s="69">
        <v>0.99</v>
      </c>
      <c r="I342" s="70">
        <f t="shared" si="5"/>
        <v>1425.079473048</v>
      </c>
    </row>
    <row r="343" spans="1:10" ht="18" customHeight="1" x14ac:dyDescent="0.15">
      <c r="A343" s="44">
        <v>338</v>
      </c>
      <c r="B343" s="76">
        <v>3.04</v>
      </c>
      <c r="C343" s="76">
        <v>2.04</v>
      </c>
      <c r="D343" s="81">
        <f>C343/E4</f>
        <v>0.20400000000000001</v>
      </c>
      <c r="E343" s="77">
        <f>9.8*C343*G4</f>
        <v>1899.24</v>
      </c>
      <c r="F343" s="69">
        <v>0.82599999999999996</v>
      </c>
      <c r="G343" s="69">
        <v>0.91200000000000003</v>
      </c>
      <c r="H343" s="69">
        <v>0.99</v>
      </c>
      <c r="I343" s="70">
        <f t="shared" si="5"/>
        <v>1416.4130800512</v>
      </c>
    </row>
    <row r="344" spans="1:10" ht="18" customHeight="1" x14ac:dyDescent="0.15">
      <c r="A344" s="44">
        <v>339</v>
      </c>
      <c r="B344" s="76">
        <v>3.03</v>
      </c>
      <c r="C344" s="76">
        <v>2.0299999999999998</v>
      </c>
      <c r="D344" s="81">
        <f>C344/E4</f>
        <v>0.20299999999999999</v>
      </c>
      <c r="E344" s="77">
        <f>9.8*C344*G4</f>
        <v>1889.9299999999998</v>
      </c>
      <c r="F344" s="69">
        <v>0.82499999999999996</v>
      </c>
      <c r="G344" s="69">
        <v>0.91200000000000003</v>
      </c>
      <c r="H344" s="69">
        <v>0.99</v>
      </c>
      <c r="I344" s="70">
        <f t="shared" si="5"/>
        <v>1407.7634986799999</v>
      </c>
    </row>
    <row r="345" spans="1:10" ht="18" customHeight="1" x14ac:dyDescent="0.15">
      <c r="A345" s="44">
        <v>340</v>
      </c>
      <c r="B345" s="76">
        <v>3.02</v>
      </c>
      <c r="C345" s="76">
        <v>2.02</v>
      </c>
      <c r="D345" s="81">
        <f>C345/E4</f>
        <v>0.20200000000000001</v>
      </c>
      <c r="E345" s="77">
        <f>9.8*C345*G4</f>
        <v>1880.6200000000003</v>
      </c>
      <c r="F345" s="69">
        <v>0.82399999999999995</v>
      </c>
      <c r="G345" s="69">
        <v>0.91200000000000003</v>
      </c>
      <c r="H345" s="69">
        <v>0.99</v>
      </c>
      <c r="I345" s="70">
        <f t="shared" si="5"/>
        <v>1399.1307289344002</v>
      </c>
    </row>
    <row r="346" spans="1:10" ht="18" customHeight="1" x14ac:dyDescent="0.15">
      <c r="A346" s="44">
        <v>341</v>
      </c>
      <c r="B346" s="76">
        <v>3.01</v>
      </c>
      <c r="C346" s="76">
        <v>2.0099999999999998</v>
      </c>
      <c r="D346" s="81">
        <f>C346/E4</f>
        <v>0.20099999999999998</v>
      </c>
      <c r="E346" s="77">
        <f>9.8*C346*G4</f>
        <v>1871.31</v>
      </c>
      <c r="F346" s="69">
        <v>0.82299999999999995</v>
      </c>
      <c r="G346" s="69">
        <v>0.91200000000000003</v>
      </c>
      <c r="H346" s="69">
        <v>0.99</v>
      </c>
      <c r="I346" s="70">
        <f t="shared" si="5"/>
        <v>1390.5147708144</v>
      </c>
    </row>
    <row r="347" spans="1:10" ht="18" customHeight="1" x14ac:dyDescent="0.15">
      <c r="A347" s="44">
        <v>342</v>
      </c>
      <c r="B347" s="76">
        <v>3</v>
      </c>
      <c r="C347" s="76">
        <v>2</v>
      </c>
      <c r="D347" s="81">
        <f>C347/E4</f>
        <v>0.2</v>
      </c>
      <c r="E347" s="77">
        <f>9.8*C347*G4</f>
        <v>1862.0000000000002</v>
      </c>
      <c r="F347" s="69">
        <v>0.82199999999999995</v>
      </c>
      <c r="G347" s="69">
        <v>0.91200000000000003</v>
      </c>
      <c r="H347" s="69">
        <v>0.99</v>
      </c>
      <c r="I347" s="70">
        <f t="shared" si="5"/>
        <v>1381.9156243200002</v>
      </c>
      <c r="J347" s="80" t="s">
        <v>75</v>
      </c>
    </row>
    <row r="348" spans="1:10" ht="18" customHeight="1" x14ac:dyDescent="0.15">
      <c r="A348" s="44">
        <v>343</v>
      </c>
      <c r="B348" s="76">
        <v>2.99</v>
      </c>
      <c r="C348" s="76">
        <v>1.99</v>
      </c>
      <c r="D348" s="81">
        <f>C348/E4</f>
        <v>0.19900000000000001</v>
      </c>
      <c r="E348" s="77">
        <f>9.8*C348*G4</f>
        <v>1852.6900000000003</v>
      </c>
      <c r="F348" s="69">
        <v>0</v>
      </c>
      <c r="G348" s="69">
        <v>0</v>
      </c>
      <c r="H348" s="69">
        <v>0.99</v>
      </c>
      <c r="I348" s="70">
        <f t="shared" si="5"/>
        <v>0</v>
      </c>
    </row>
    <row r="349" spans="1:10" ht="18" customHeight="1" x14ac:dyDescent="0.15">
      <c r="A349" s="44">
        <v>344</v>
      </c>
      <c r="B349" s="76">
        <v>2.98</v>
      </c>
      <c r="C349" s="76">
        <v>1.98</v>
      </c>
      <c r="D349" s="81">
        <f>C349/E4</f>
        <v>0.19800000000000001</v>
      </c>
      <c r="E349" s="77">
        <f>9.8*C349*G4</f>
        <v>1843.3799999999999</v>
      </c>
      <c r="F349" s="69">
        <v>0</v>
      </c>
      <c r="G349" s="69">
        <v>0</v>
      </c>
      <c r="H349" s="69">
        <v>0.99</v>
      </c>
      <c r="I349" s="70">
        <f t="shared" si="5"/>
        <v>0</v>
      </c>
    </row>
    <row r="350" spans="1:10" ht="18" customHeight="1" x14ac:dyDescent="0.15">
      <c r="A350" s="44">
        <v>345</v>
      </c>
      <c r="B350" s="76">
        <v>2.97</v>
      </c>
      <c r="C350" s="76">
        <v>1.97</v>
      </c>
      <c r="D350" s="81">
        <f>C350/E4</f>
        <v>0.19700000000000001</v>
      </c>
      <c r="E350" s="77">
        <f>9.8*C350*G4</f>
        <v>1834.0700000000002</v>
      </c>
      <c r="F350" s="69">
        <v>0</v>
      </c>
      <c r="G350" s="69">
        <v>0</v>
      </c>
      <c r="H350" s="69">
        <v>0.99</v>
      </c>
      <c r="I350" s="70">
        <f t="shared" si="5"/>
        <v>0</v>
      </c>
    </row>
    <row r="351" spans="1:10" ht="18" customHeight="1" x14ac:dyDescent="0.15">
      <c r="A351" s="44">
        <v>346</v>
      </c>
      <c r="B351" s="76">
        <v>2.97</v>
      </c>
      <c r="C351" s="76">
        <v>1.97</v>
      </c>
      <c r="D351" s="81">
        <f>C351/E4</f>
        <v>0.19700000000000001</v>
      </c>
      <c r="E351" s="77">
        <f>9.8*C351*G4</f>
        <v>1834.0700000000002</v>
      </c>
      <c r="F351" s="69">
        <v>0</v>
      </c>
      <c r="G351" s="69">
        <v>0</v>
      </c>
      <c r="H351" s="69">
        <v>0.99</v>
      </c>
      <c r="I351" s="70">
        <f t="shared" si="5"/>
        <v>0</v>
      </c>
    </row>
    <row r="352" spans="1:10" ht="18" customHeight="1" x14ac:dyDescent="0.15">
      <c r="A352" s="44">
        <v>347</v>
      </c>
      <c r="B352" s="76">
        <v>2.96</v>
      </c>
      <c r="C352" s="76">
        <v>1.96</v>
      </c>
      <c r="D352" s="81">
        <f>C352/E4</f>
        <v>0.19600000000000001</v>
      </c>
      <c r="E352" s="77">
        <f>9.8*C352*G4</f>
        <v>1824.7600000000002</v>
      </c>
      <c r="F352" s="69">
        <v>0</v>
      </c>
      <c r="G352" s="69">
        <v>0</v>
      </c>
      <c r="H352" s="69">
        <v>0.99</v>
      </c>
      <c r="I352" s="70">
        <f t="shared" si="5"/>
        <v>0</v>
      </c>
    </row>
    <row r="353" spans="1:9" ht="18" customHeight="1" x14ac:dyDescent="0.15">
      <c r="A353" s="44">
        <v>348</v>
      </c>
      <c r="B353" s="76">
        <v>2.96</v>
      </c>
      <c r="C353" s="76">
        <v>1.96</v>
      </c>
      <c r="D353" s="81">
        <f>C353/E4</f>
        <v>0.19600000000000001</v>
      </c>
      <c r="E353" s="77">
        <f>9.8*C353*G4</f>
        <v>1824.7600000000002</v>
      </c>
      <c r="F353" s="69">
        <v>0</v>
      </c>
      <c r="G353" s="69">
        <v>0</v>
      </c>
      <c r="H353" s="69">
        <v>0.99</v>
      </c>
      <c r="I353" s="70">
        <f t="shared" si="5"/>
        <v>0</v>
      </c>
    </row>
    <row r="354" spans="1:9" ht="18" customHeight="1" x14ac:dyDescent="0.15">
      <c r="A354" s="44">
        <v>349</v>
      </c>
      <c r="B354" s="76">
        <v>2.95</v>
      </c>
      <c r="C354" s="76">
        <v>1.95</v>
      </c>
      <c r="D354" s="81">
        <f>C354/E4</f>
        <v>0.19500000000000001</v>
      </c>
      <c r="E354" s="77">
        <f>9.8*C354*G4</f>
        <v>1815.45</v>
      </c>
      <c r="F354" s="69">
        <v>0</v>
      </c>
      <c r="G354" s="69">
        <v>0</v>
      </c>
      <c r="H354" s="69">
        <v>0.99</v>
      </c>
      <c r="I354" s="70">
        <f t="shared" si="5"/>
        <v>0</v>
      </c>
    </row>
    <row r="355" spans="1:9" ht="18" customHeight="1" x14ac:dyDescent="0.15">
      <c r="A355" s="44">
        <v>350</v>
      </c>
      <c r="B355" s="76">
        <v>2.95</v>
      </c>
      <c r="C355" s="76">
        <v>1.95</v>
      </c>
      <c r="D355" s="81">
        <f>C355/E4</f>
        <v>0.19500000000000001</v>
      </c>
      <c r="E355" s="77">
        <f>9.8*C355*G4</f>
        <v>1815.45</v>
      </c>
      <c r="F355" s="69">
        <v>0</v>
      </c>
      <c r="G355" s="69">
        <v>0</v>
      </c>
      <c r="H355" s="69">
        <v>0.99</v>
      </c>
      <c r="I355" s="70">
        <f t="shared" si="5"/>
        <v>0</v>
      </c>
    </row>
    <row r="356" spans="1:9" ht="18" customHeight="1" x14ac:dyDescent="0.15">
      <c r="A356" s="44">
        <v>351</v>
      </c>
      <c r="B356" s="76">
        <v>2.95</v>
      </c>
      <c r="C356" s="76">
        <v>1.95</v>
      </c>
      <c r="D356" s="81">
        <f>C356/E4</f>
        <v>0.19500000000000001</v>
      </c>
      <c r="E356" s="77">
        <f>9.8*C356*G4</f>
        <v>1815.45</v>
      </c>
      <c r="F356" s="69">
        <v>0</v>
      </c>
      <c r="G356" s="69">
        <v>0</v>
      </c>
      <c r="H356" s="69">
        <v>0.99</v>
      </c>
      <c r="I356" s="70">
        <f t="shared" si="5"/>
        <v>0</v>
      </c>
    </row>
    <row r="357" spans="1:9" ht="18" customHeight="1" x14ac:dyDescent="0.15">
      <c r="A357" s="44">
        <v>352</v>
      </c>
      <c r="B357" s="76">
        <v>2.94</v>
      </c>
      <c r="C357" s="76">
        <v>1.94</v>
      </c>
      <c r="D357" s="81">
        <f>C357/E4</f>
        <v>0.19400000000000001</v>
      </c>
      <c r="E357" s="77">
        <f>9.8*C357*G4</f>
        <v>1806.14</v>
      </c>
      <c r="F357" s="69">
        <v>0</v>
      </c>
      <c r="G357" s="69">
        <v>0</v>
      </c>
      <c r="H357" s="69">
        <v>0.99</v>
      </c>
      <c r="I357" s="70">
        <f t="shared" si="5"/>
        <v>0</v>
      </c>
    </row>
    <row r="358" spans="1:9" ht="18" customHeight="1" x14ac:dyDescent="0.15">
      <c r="A358" s="44">
        <v>353</v>
      </c>
      <c r="B358" s="76">
        <v>2.94</v>
      </c>
      <c r="C358" s="76">
        <v>1.94</v>
      </c>
      <c r="D358" s="81">
        <f>C358/E4</f>
        <v>0.19400000000000001</v>
      </c>
      <c r="E358" s="77">
        <f>9.8*C358*G4</f>
        <v>1806.14</v>
      </c>
      <c r="F358" s="69">
        <v>0</v>
      </c>
      <c r="G358" s="69">
        <v>0</v>
      </c>
      <c r="H358" s="69">
        <v>0.99</v>
      </c>
      <c r="I358" s="70">
        <f t="shared" si="5"/>
        <v>0</v>
      </c>
    </row>
    <row r="359" spans="1:9" ht="18" customHeight="1" x14ac:dyDescent="0.15">
      <c r="A359" s="44">
        <v>354</v>
      </c>
      <c r="B359" s="76">
        <v>2.94</v>
      </c>
      <c r="C359" s="76">
        <v>1.94</v>
      </c>
      <c r="D359" s="81">
        <f>C359/E4</f>
        <v>0.19400000000000001</v>
      </c>
      <c r="E359" s="77">
        <f>9.8*C359*G4</f>
        <v>1806.14</v>
      </c>
      <c r="F359" s="69">
        <v>0</v>
      </c>
      <c r="G359" s="69">
        <v>0</v>
      </c>
      <c r="H359" s="69">
        <v>0.99</v>
      </c>
      <c r="I359" s="70">
        <f t="shared" si="5"/>
        <v>0</v>
      </c>
    </row>
    <row r="360" spans="1:9" ht="18" customHeight="1" x14ac:dyDescent="0.15">
      <c r="A360" s="44">
        <v>355</v>
      </c>
      <c r="B360" s="76">
        <v>2.93</v>
      </c>
      <c r="C360" s="76">
        <v>1.93</v>
      </c>
      <c r="D360" s="81">
        <f>C360/E4</f>
        <v>0.193</v>
      </c>
      <c r="E360" s="77">
        <f>9.8*C360*G4</f>
        <v>1796.8300000000002</v>
      </c>
      <c r="F360" s="69">
        <v>0</v>
      </c>
      <c r="G360" s="69">
        <v>0</v>
      </c>
      <c r="H360" s="69">
        <v>0.99</v>
      </c>
      <c r="I360" s="70">
        <f t="shared" si="5"/>
        <v>0</v>
      </c>
    </row>
    <row r="361" spans="1:9" ht="18" customHeight="1" x14ac:dyDescent="0.15">
      <c r="A361" s="44">
        <v>356</v>
      </c>
      <c r="B361" s="76">
        <v>2.93</v>
      </c>
      <c r="C361" s="76">
        <v>1.93</v>
      </c>
      <c r="D361" s="81">
        <f>C361/E4</f>
        <v>0.193</v>
      </c>
      <c r="E361" s="77">
        <f>9.8*C361*G4</f>
        <v>1796.8300000000002</v>
      </c>
      <c r="F361" s="69">
        <v>0</v>
      </c>
      <c r="G361" s="69">
        <v>0</v>
      </c>
      <c r="H361" s="69">
        <v>0.99</v>
      </c>
      <c r="I361" s="70">
        <f t="shared" si="5"/>
        <v>0</v>
      </c>
    </row>
    <row r="362" spans="1:9" ht="18" customHeight="1" x14ac:dyDescent="0.15">
      <c r="A362" s="44">
        <v>357</v>
      </c>
      <c r="B362" s="76">
        <v>2.93</v>
      </c>
      <c r="C362" s="76">
        <v>1.93</v>
      </c>
      <c r="D362" s="81">
        <f>C362/E4</f>
        <v>0.193</v>
      </c>
      <c r="E362" s="77">
        <f>9.8*C362*G4</f>
        <v>1796.8300000000002</v>
      </c>
      <c r="F362" s="69">
        <v>0</v>
      </c>
      <c r="G362" s="69">
        <v>0</v>
      </c>
      <c r="H362" s="69">
        <v>0.99</v>
      </c>
      <c r="I362" s="70">
        <f t="shared" si="5"/>
        <v>0</v>
      </c>
    </row>
    <row r="363" spans="1:9" ht="18" customHeight="1" x14ac:dyDescent="0.15">
      <c r="A363" s="44">
        <v>358</v>
      </c>
      <c r="B363" s="76">
        <v>2.93</v>
      </c>
      <c r="C363" s="76">
        <v>1.93</v>
      </c>
      <c r="D363" s="81">
        <f>C363/E4</f>
        <v>0.193</v>
      </c>
      <c r="E363" s="77">
        <f>9.8*C363*G4</f>
        <v>1796.8300000000002</v>
      </c>
      <c r="F363" s="69">
        <v>0</v>
      </c>
      <c r="G363" s="69">
        <v>0</v>
      </c>
      <c r="H363" s="69">
        <v>0.99</v>
      </c>
      <c r="I363" s="70">
        <f t="shared" si="5"/>
        <v>0</v>
      </c>
    </row>
    <row r="364" spans="1:9" ht="18" customHeight="1" x14ac:dyDescent="0.15">
      <c r="A364" s="44">
        <v>359</v>
      </c>
      <c r="B364" s="76">
        <v>2.92</v>
      </c>
      <c r="C364" s="76">
        <v>1.92</v>
      </c>
      <c r="D364" s="81">
        <f>C364/E4</f>
        <v>0.192</v>
      </c>
      <c r="E364" s="77">
        <f>9.8*C364*G4</f>
        <v>1787.52</v>
      </c>
      <c r="F364" s="69">
        <v>0</v>
      </c>
      <c r="G364" s="69">
        <v>0</v>
      </c>
      <c r="H364" s="69">
        <v>0.99</v>
      </c>
      <c r="I364" s="70">
        <f t="shared" si="5"/>
        <v>0</v>
      </c>
    </row>
    <row r="365" spans="1:9" ht="18" customHeight="1" x14ac:dyDescent="0.15">
      <c r="A365" s="44">
        <v>360</v>
      </c>
      <c r="B365" s="76">
        <v>2.92</v>
      </c>
      <c r="C365" s="76">
        <v>1.92</v>
      </c>
      <c r="D365" s="81">
        <f>C365/E4</f>
        <v>0.192</v>
      </c>
      <c r="E365" s="77">
        <f>9.8*C365*G4</f>
        <v>1787.52</v>
      </c>
      <c r="F365" s="69">
        <v>0</v>
      </c>
      <c r="G365" s="69">
        <v>0</v>
      </c>
      <c r="H365" s="69">
        <v>0.99</v>
      </c>
      <c r="I365" s="70">
        <f t="shared" si="5"/>
        <v>0</v>
      </c>
    </row>
    <row r="366" spans="1:9" ht="18" customHeight="1" x14ac:dyDescent="0.15">
      <c r="A366" s="44">
        <v>361</v>
      </c>
      <c r="B366" s="76">
        <v>2.92</v>
      </c>
      <c r="C366" s="76">
        <v>1.92</v>
      </c>
      <c r="D366" s="81">
        <f>C366/E4</f>
        <v>0.192</v>
      </c>
      <c r="E366" s="77">
        <f>9.8*C366*G4</f>
        <v>1787.52</v>
      </c>
      <c r="F366" s="69">
        <v>0</v>
      </c>
      <c r="G366" s="69">
        <v>0</v>
      </c>
      <c r="H366" s="69">
        <v>0.99</v>
      </c>
      <c r="I366" s="70">
        <f t="shared" si="5"/>
        <v>0</v>
      </c>
    </row>
    <row r="367" spans="1:9" ht="18" customHeight="1" x14ac:dyDescent="0.15">
      <c r="A367" s="44">
        <v>362</v>
      </c>
      <c r="B367" s="76">
        <v>2.92</v>
      </c>
      <c r="C367" s="76">
        <v>1.92</v>
      </c>
      <c r="D367" s="81">
        <f>C367/E4</f>
        <v>0.192</v>
      </c>
      <c r="E367" s="77">
        <f>9.8*C367*G4</f>
        <v>1787.52</v>
      </c>
      <c r="F367" s="69">
        <v>0</v>
      </c>
      <c r="G367" s="69">
        <v>0</v>
      </c>
      <c r="H367" s="69">
        <v>0.99</v>
      </c>
      <c r="I367" s="70">
        <f t="shared" si="5"/>
        <v>0</v>
      </c>
    </row>
    <row r="368" spans="1:9" ht="18" customHeight="1" x14ac:dyDescent="0.15">
      <c r="A368" s="44">
        <v>363</v>
      </c>
      <c r="B368" s="76">
        <v>2.91</v>
      </c>
      <c r="C368" s="76">
        <v>1.91</v>
      </c>
      <c r="D368" s="81">
        <f>C368/E4</f>
        <v>0.191</v>
      </c>
      <c r="E368" s="77">
        <f>9.8*C368*G4</f>
        <v>1778.21</v>
      </c>
      <c r="F368" s="69">
        <v>0</v>
      </c>
      <c r="G368" s="69">
        <v>0</v>
      </c>
      <c r="H368" s="69">
        <v>0.99</v>
      </c>
      <c r="I368" s="70">
        <f t="shared" si="5"/>
        <v>0</v>
      </c>
    </row>
    <row r="369" spans="1:9" ht="18" customHeight="1" x14ac:dyDescent="0.15">
      <c r="A369" s="44">
        <v>364</v>
      </c>
      <c r="B369" s="76">
        <v>2.91</v>
      </c>
      <c r="C369" s="76">
        <v>1.91</v>
      </c>
      <c r="D369" s="81">
        <f>C369/E4</f>
        <v>0.191</v>
      </c>
      <c r="E369" s="77">
        <f>9.8*C369*G4</f>
        <v>1778.21</v>
      </c>
      <c r="F369" s="69">
        <v>0</v>
      </c>
      <c r="G369" s="69">
        <v>0</v>
      </c>
      <c r="H369" s="69">
        <v>0.99</v>
      </c>
      <c r="I369" s="70">
        <f t="shared" si="5"/>
        <v>0</v>
      </c>
    </row>
    <row r="370" spans="1:9" ht="18" customHeight="1" x14ac:dyDescent="0.15">
      <c r="A370" s="44">
        <v>365</v>
      </c>
      <c r="B370" s="76">
        <v>2.91</v>
      </c>
      <c r="C370" s="76">
        <v>1.91</v>
      </c>
      <c r="D370" s="81">
        <f>C370/E4</f>
        <v>0.191</v>
      </c>
      <c r="E370" s="77">
        <f>9.8*C370*G4</f>
        <v>1778.21</v>
      </c>
      <c r="F370" s="69">
        <v>0</v>
      </c>
      <c r="G370" s="69">
        <v>0</v>
      </c>
      <c r="H370" s="69">
        <v>0.99</v>
      </c>
      <c r="I370" s="70">
        <f t="shared" si="5"/>
        <v>0</v>
      </c>
    </row>
    <row r="371" spans="1:9" ht="29.25" customHeight="1" x14ac:dyDescent="0.15">
      <c r="A371" s="39"/>
      <c r="B371" s="39"/>
      <c r="C371" s="39"/>
      <c r="D371" s="39"/>
      <c r="E371" s="39"/>
      <c r="F371" s="131" t="s">
        <v>76</v>
      </c>
      <c r="G371" s="132"/>
      <c r="H371" s="133"/>
      <c r="I371" s="43">
        <f>SUM(I6:I370)</f>
        <v>1423117.4066303722</v>
      </c>
    </row>
    <row r="372" spans="1:9" ht="15.95" customHeight="1" x14ac:dyDescent="0.15"/>
    <row r="373" spans="1:9" ht="15.95" customHeight="1" x14ac:dyDescent="0.15"/>
    <row r="374" spans="1:9" ht="15.95" customHeight="1" x14ac:dyDescent="0.15"/>
    <row r="375" spans="1:9" ht="15.95" customHeight="1" x14ac:dyDescent="0.15"/>
    <row r="376" spans="1:9" ht="15.95" customHeight="1" x14ac:dyDescent="0.15"/>
    <row r="377" spans="1:9" ht="15.95" customHeight="1" x14ac:dyDescent="0.15"/>
    <row r="378" spans="1:9" ht="15.95" customHeight="1" x14ac:dyDescent="0.15"/>
  </sheetData>
  <mergeCells count="2">
    <mergeCell ref="B1:I1"/>
    <mergeCell ref="F371:H371"/>
  </mergeCells>
  <phoneticPr fontId="2"/>
  <pageMargins left="0.23622047244094491" right="0.23622047244094491" top="0.74803149606299213" bottom="0.74803149606299213" header="0.31496062992125984" footer="0.31496062992125984"/>
  <pageSetup paperSize="9" scale="58" fitToWidth="0" fitToHeight="0" orientation="portrait" r:id="rId1"/>
  <headerFooter>
    <oddHeader>&amp;LH30-32JCM設備補助CO2排出削減量計算（小水力発電）</oddHeader>
    <oddFooter xml:space="preserve">&amp;C&amp;P /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view="pageLayout" topLeftCell="A19" zoomScaleNormal="100" workbookViewId="0">
      <selection activeCell="E13" sqref="E13:H13"/>
    </sheetView>
  </sheetViews>
  <sheetFormatPr defaultRowHeight="13.5" x14ac:dyDescent="0.15"/>
  <cols>
    <col min="1" max="9" width="24.625" customWidth="1"/>
    <col min="10" max="10" width="7.875" customWidth="1"/>
    <col min="11" max="13" width="10.375" customWidth="1"/>
  </cols>
  <sheetData>
    <row r="1" spans="1:13" ht="24" customHeight="1" x14ac:dyDescent="0.15">
      <c r="A1" s="45" t="s">
        <v>1</v>
      </c>
      <c r="B1" s="112"/>
      <c r="C1" s="112"/>
      <c r="D1" s="112"/>
      <c r="E1" s="112"/>
      <c r="F1" s="112"/>
      <c r="G1" s="112"/>
      <c r="H1" s="112"/>
      <c r="I1" s="112"/>
      <c r="J1" s="39"/>
      <c r="K1" s="40" t="s">
        <v>49</v>
      </c>
      <c r="L1" s="1"/>
      <c r="M1" s="1"/>
    </row>
    <row r="2" spans="1:13" ht="24" customHeight="1" x14ac:dyDescent="0.15">
      <c r="A2" s="113" t="s">
        <v>0</v>
      </c>
      <c r="B2" s="45" t="s">
        <v>2</v>
      </c>
      <c r="C2" s="116"/>
      <c r="D2" s="117"/>
      <c r="E2" s="117"/>
      <c r="F2" s="117"/>
      <c r="G2" s="117"/>
      <c r="H2" s="117"/>
      <c r="I2" s="118"/>
      <c r="J2" s="39"/>
      <c r="K2" s="39"/>
      <c r="L2" s="1"/>
      <c r="M2" s="1"/>
    </row>
    <row r="3" spans="1:13" ht="24" customHeight="1" x14ac:dyDescent="0.15">
      <c r="A3" s="114"/>
      <c r="B3" s="45" t="s">
        <v>22</v>
      </c>
      <c r="C3" s="119"/>
      <c r="D3" s="120"/>
      <c r="E3" s="120"/>
      <c r="F3" s="120"/>
      <c r="G3" s="120"/>
      <c r="H3" s="120"/>
      <c r="I3" s="121"/>
      <c r="J3" s="39"/>
      <c r="K3" s="41" t="s">
        <v>50</v>
      </c>
      <c r="L3" s="1"/>
      <c r="M3" s="1"/>
    </row>
    <row r="4" spans="1:13" ht="24" customHeight="1" x14ac:dyDescent="0.15">
      <c r="A4" s="115"/>
      <c r="B4" s="47" t="s">
        <v>46</v>
      </c>
      <c r="C4" s="122"/>
      <c r="D4" s="123"/>
      <c r="E4" s="124"/>
      <c r="F4" s="48" t="s">
        <v>47</v>
      </c>
      <c r="G4" s="122"/>
      <c r="H4" s="123"/>
      <c r="I4" s="124"/>
      <c r="J4" s="39"/>
      <c r="K4" s="39"/>
      <c r="L4" s="1"/>
      <c r="M4" s="1"/>
    </row>
    <row r="5" spans="1:13" ht="24" customHeight="1" x14ac:dyDescent="0.15">
      <c r="A5" s="113" t="s">
        <v>21</v>
      </c>
      <c r="B5" s="45" t="s">
        <v>29</v>
      </c>
      <c r="C5" s="49"/>
      <c r="D5" s="125"/>
      <c r="E5" s="120"/>
      <c r="F5" s="120"/>
      <c r="G5" s="120"/>
      <c r="H5" s="120"/>
      <c r="I5" s="121"/>
      <c r="J5" s="39"/>
      <c r="K5" s="39"/>
      <c r="L5" s="1"/>
      <c r="M5" s="1"/>
    </row>
    <row r="6" spans="1:13" ht="24" customHeight="1" x14ac:dyDescent="0.15">
      <c r="A6" s="115"/>
      <c r="B6" s="45" t="s">
        <v>30</v>
      </c>
      <c r="C6" s="49"/>
      <c r="D6" s="125"/>
      <c r="E6" s="120"/>
      <c r="F6" s="120"/>
      <c r="G6" s="120"/>
      <c r="H6" s="120"/>
      <c r="I6" s="121"/>
      <c r="J6" s="39"/>
      <c r="K6" s="39"/>
      <c r="L6" s="1"/>
      <c r="M6" s="1"/>
    </row>
    <row r="7" spans="1:13" ht="24" customHeight="1" x14ac:dyDescent="0.15">
      <c r="A7" s="50" t="s">
        <v>25</v>
      </c>
      <c r="B7" s="51">
        <f>C5-C6</f>
        <v>0</v>
      </c>
      <c r="C7" s="52" t="s">
        <v>31</v>
      </c>
      <c r="D7" s="53"/>
      <c r="E7" s="53"/>
      <c r="F7" s="53"/>
      <c r="G7" s="53"/>
      <c r="H7" s="53"/>
      <c r="I7" s="53"/>
      <c r="J7" s="39"/>
      <c r="K7" s="39"/>
      <c r="L7" s="1"/>
      <c r="M7" s="1"/>
    </row>
    <row r="8" spans="1:13" ht="24" customHeight="1" x14ac:dyDescent="0.15">
      <c r="A8" s="50" t="s">
        <v>27</v>
      </c>
      <c r="B8" s="54"/>
      <c r="C8" s="52" t="s">
        <v>24</v>
      </c>
      <c r="D8" s="53"/>
      <c r="E8" s="53"/>
      <c r="F8" s="53"/>
      <c r="G8" s="53"/>
      <c r="H8" s="53"/>
      <c r="I8" s="53"/>
      <c r="J8" s="39"/>
      <c r="K8" s="39"/>
      <c r="L8" s="1"/>
      <c r="M8" s="1"/>
    </row>
    <row r="9" spans="1:13" ht="24" customHeight="1" x14ac:dyDescent="0.15">
      <c r="A9" s="45" t="s">
        <v>26</v>
      </c>
      <c r="B9" s="51">
        <f>B7-B8</f>
        <v>0</v>
      </c>
      <c r="C9" s="46" t="s">
        <v>28</v>
      </c>
      <c r="D9" s="46"/>
      <c r="E9" s="46"/>
      <c r="F9" s="46"/>
      <c r="G9" s="46"/>
      <c r="H9" s="46"/>
      <c r="I9" s="46"/>
      <c r="J9" s="39"/>
      <c r="K9" s="39"/>
      <c r="L9" s="1"/>
      <c r="M9" s="1"/>
    </row>
    <row r="10" spans="1:13" ht="16.5" customHeight="1" x14ac:dyDescent="0.15">
      <c r="A10" s="55"/>
      <c r="B10" s="56"/>
      <c r="C10" s="46"/>
      <c r="D10" s="46"/>
      <c r="E10" s="46"/>
      <c r="F10" s="46"/>
      <c r="G10" s="46"/>
      <c r="H10" s="46"/>
      <c r="I10" s="46"/>
      <c r="J10" s="39"/>
      <c r="K10" s="39"/>
      <c r="L10" s="1"/>
      <c r="M10" s="1"/>
    </row>
    <row r="11" spans="1:13" ht="40.5" customHeight="1" x14ac:dyDescent="0.15">
      <c r="A11" s="50" t="s">
        <v>67</v>
      </c>
      <c r="B11" s="128" t="s">
        <v>78</v>
      </c>
      <c r="C11" s="129"/>
      <c r="D11" s="129"/>
      <c r="E11" s="129"/>
      <c r="F11" s="129"/>
      <c r="G11" s="129"/>
      <c r="H11" s="129"/>
      <c r="I11" s="130"/>
      <c r="J11" s="39"/>
      <c r="K11" s="39"/>
    </row>
    <row r="12" spans="1:13" ht="24" customHeight="1" x14ac:dyDescent="0.15">
      <c r="A12" s="55"/>
      <c r="B12" s="57"/>
      <c r="C12" s="46"/>
      <c r="D12" s="46"/>
      <c r="E12" s="46"/>
      <c r="F12" s="46"/>
      <c r="G12" s="46"/>
      <c r="H12" s="46"/>
      <c r="I12" s="46"/>
      <c r="J12" s="39"/>
      <c r="K12" s="39"/>
      <c r="L12" s="1"/>
      <c r="M12" s="1"/>
    </row>
    <row r="13" spans="1:13" ht="24" customHeight="1" x14ac:dyDescent="0.15">
      <c r="A13" s="71" t="s">
        <v>19</v>
      </c>
      <c r="B13" s="49"/>
      <c r="C13" s="46" t="s">
        <v>17</v>
      </c>
      <c r="D13" s="82" t="s">
        <v>42</v>
      </c>
      <c r="E13" s="126"/>
      <c r="F13" s="126"/>
      <c r="G13" s="126"/>
      <c r="H13" s="127"/>
      <c r="I13" s="46"/>
      <c r="J13" s="39"/>
      <c r="K13" s="39"/>
      <c r="L13" s="1"/>
      <c r="M13" s="1"/>
    </row>
    <row r="14" spans="1:13" ht="24" customHeight="1" x14ac:dyDescent="0.15">
      <c r="A14" s="71" t="s">
        <v>77</v>
      </c>
      <c r="B14" s="59" t="e">
        <f>#REF!</f>
        <v>#REF!</v>
      </c>
      <c r="C14" s="46" t="s">
        <v>15</v>
      </c>
      <c r="D14" s="82" t="s">
        <v>79</v>
      </c>
      <c r="E14" s="83"/>
      <c r="F14" s="46" t="s">
        <v>80</v>
      </c>
      <c r="G14" s="46"/>
      <c r="H14" s="46"/>
      <c r="I14" s="46"/>
      <c r="J14" s="39"/>
      <c r="K14" s="39"/>
      <c r="L14" s="1"/>
      <c r="M14" s="1"/>
    </row>
    <row r="15" spans="1:13" ht="24" customHeight="1" x14ac:dyDescent="0.15">
      <c r="A15" s="71" t="s">
        <v>81</v>
      </c>
      <c r="B15" s="59" t="e">
        <f>B14-E14*365</f>
        <v>#REF!</v>
      </c>
      <c r="C15" s="46" t="s">
        <v>15</v>
      </c>
      <c r="D15" s="58"/>
      <c r="E15" s="84"/>
      <c r="F15" s="46"/>
      <c r="G15" s="46"/>
      <c r="H15" s="46"/>
      <c r="I15" s="46"/>
      <c r="J15" s="39"/>
      <c r="K15" s="39"/>
      <c r="L15" s="1"/>
      <c r="M15" s="1"/>
    </row>
    <row r="16" spans="1:13" ht="29.25" customHeight="1" x14ac:dyDescent="0.15">
      <c r="A16" s="71" t="s">
        <v>65</v>
      </c>
      <c r="B16" s="60" t="e">
        <f>B13*B15/1000</f>
        <v>#REF!</v>
      </c>
      <c r="C16" s="46" t="s">
        <v>18</v>
      </c>
      <c r="D16" s="46"/>
      <c r="E16" s="46"/>
      <c r="F16" s="46"/>
      <c r="G16" s="46"/>
      <c r="H16" s="46"/>
      <c r="I16" s="46"/>
      <c r="J16" s="39"/>
      <c r="K16" s="39"/>
      <c r="L16" s="1"/>
      <c r="M16" s="1"/>
    </row>
    <row r="17" spans="1:13" ht="27.75" customHeight="1" x14ac:dyDescent="0.15">
      <c r="A17" s="50" t="s">
        <v>66</v>
      </c>
      <c r="B17" s="61">
        <v>0</v>
      </c>
      <c r="C17" s="46" t="s">
        <v>18</v>
      </c>
      <c r="E17" s="46"/>
      <c r="F17" s="46"/>
      <c r="G17" s="46"/>
      <c r="H17" s="46"/>
      <c r="I17" s="46"/>
      <c r="J17" s="39"/>
      <c r="K17" s="39"/>
      <c r="L17" s="1"/>
      <c r="M17" s="1"/>
    </row>
    <row r="18" spans="1:13" ht="33" customHeight="1" x14ac:dyDescent="0.15">
      <c r="A18" s="50" t="s">
        <v>20</v>
      </c>
      <c r="B18" s="60" t="e">
        <f>B16-B17</f>
        <v>#REF!</v>
      </c>
      <c r="C18" s="46" t="s">
        <v>18</v>
      </c>
      <c r="D18" s="46"/>
      <c r="E18" s="46"/>
      <c r="F18" s="46"/>
      <c r="G18" s="46"/>
      <c r="H18" s="46"/>
      <c r="I18" s="46"/>
      <c r="J18" s="39"/>
      <c r="K18" s="39"/>
      <c r="L18" s="1"/>
      <c r="M18" s="1"/>
    </row>
    <row r="19" spans="1:13" x14ac:dyDescent="0.15">
      <c r="A19" s="34"/>
      <c r="B19" s="37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3" x14ac:dyDescent="0.15">
      <c r="A20" s="34"/>
      <c r="B20" s="37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3" ht="39" customHeight="1" x14ac:dyDescent="0.15">
      <c r="A21" s="86" t="s">
        <v>82</v>
      </c>
      <c r="B21" s="37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3" ht="18.75" x14ac:dyDescent="0.15">
      <c r="A22" s="38"/>
      <c r="B22" s="37"/>
      <c r="C22" s="8"/>
      <c r="D22" s="8"/>
      <c r="E22" s="8"/>
      <c r="F22" s="8"/>
      <c r="G22" s="8"/>
      <c r="H22" s="8"/>
      <c r="I22" s="64"/>
    </row>
    <row r="23" spans="1:13" ht="18.75" customHeight="1" x14ac:dyDescent="0.15">
      <c r="A23" s="87" t="s">
        <v>83</v>
      </c>
      <c r="B23" s="62"/>
      <c r="C23" s="62"/>
      <c r="D23" s="62"/>
      <c r="E23" s="62"/>
      <c r="F23" s="62"/>
      <c r="G23" s="62"/>
      <c r="H23" s="62"/>
      <c r="I23" s="62"/>
    </row>
    <row r="24" spans="1:13" ht="18" customHeight="1" x14ac:dyDescent="0.15">
      <c r="A24" s="63"/>
      <c r="B24" s="65"/>
      <c r="C24" s="65"/>
      <c r="D24" s="65"/>
      <c r="E24" s="65"/>
      <c r="F24" s="66"/>
      <c r="G24" s="66"/>
      <c r="H24" s="66"/>
      <c r="I24" s="67"/>
    </row>
    <row r="25" spans="1:13" ht="18" customHeight="1" x14ac:dyDescent="0.15">
      <c r="A25" s="63"/>
      <c r="B25" s="68"/>
      <c r="C25" s="68"/>
      <c r="D25" s="68"/>
      <c r="E25" s="65"/>
      <c r="F25" s="66"/>
      <c r="G25" s="66"/>
      <c r="H25" s="66"/>
      <c r="I25" s="67"/>
    </row>
    <row r="26" spans="1:13" ht="18" customHeight="1" x14ac:dyDescent="0.15">
      <c r="A26" s="63"/>
      <c r="B26" s="68"/>
      <c r="C26" s="68"/>
      <c r="D26" s="68"/>
      <c r="E26" s="65"/>
      <c r="F26" s="66"/>
      <c r="G26" s="66"/>
      <c r="H26" s="66"/>
      <c r="I26" s="67"/>
      <c r="J26" s="30"/>
    </row>
    <row r="27" spans="1:13" ht="18" customHeight="1" x14ac:dyDescent="0.15">
      <c r="A27" s="63"/>
      <c r="B27" s="65"/>
      <c r="C27" s="65"/>
      <c r="D27" s="65"/>
      <c r="E27" s="65"/>
      <c r="F27" s="66"/>
      <c r="G27" s="66"/>
      <c r="H27" s="66"/>
      <c r="I27" s="67"/>
    </row>
    <row r="28" spans="1:13" ht="18" customHeight="1" x14ac:dyDescent="0.15">
      <c r="A28" s="63"/>
      <c r="B28" s="8"/>
      <c r="C28" s="8"/>
      <c r="D28" s="8"/>
      <c r="E28" s="65"/>
      <c r="F28" s="66"/>
      <c r="G28" s="66"/>
      <c r="H28" s="66"/>
      <c r="I28" s="67"/>
    </row>
    <row r="29" spans="1:13" ht="18" customHeight="1" x14ac:dyDescent="0.15">
      <c r="A29" s="63"/>
      <c r="B29" s="8"/>
      <c r="C29" s="8"/>
      <c r="D29" s="8"/>
      <c r="E29" s="65"/>
      <c r="F29" s="66"/>
      <c r="G29" s="66"/>
      <c r="H29" s="66"/>
      <c r="I29" s="67"/>
    </row>
    <row r="30" spans="1:13" ht="18" customHeight="1" x14ac:dyDescent="0.15">
      <c r="A30" s="63"/>
      <c r="B30" s="8"/>
      <c r="C30" s="8"/>
      <c r="D30" s="8"/>
      <c r="E30" s="65"/>
      <c r="F30" s="66"/>
      <c r="G30" s="66"/>
      <c r="H30" s="66"/>
      <c r="I30" s="67"/>
    </row>
    <row r="31" spans="1:13" ht="18" customHeight="1" x14ac:dyDescent="0.15">
      <c r="A31" s="63"/>
      <c r="B31" s="8"/>
      <c r="C31" s="8"/>
      <c r="D31" s="8"/>
      <c r="E31" s="65"/>
      <c r="F31" s="66"/>
      <c r="G31" s="66"/>
      <c r="H31" s="66"/>
      <c r="I31" s="67"/>
    </row>
    <row r="32" spans="1:13" ht="18" customHeight="1" x14ac:dyDescent="0.15">
      <c r="A32" s="63"/>
      <c r="B32" s="8"/>
      <c r="C32" s="8"/>
      <c r="D32" s="8"/>
      <c r="E32" s="65"/>
      <c r="F32" s="66"/>
      <c r="G32" s="66"/>
      <c r="H32" s="66"/>
      <c r="I32" s="67"/>
    </row>
    <row r="33" spans="1:9" ht="18" customHeight="1" x14ac:dyDescent="0.15">
      <c r="A33" s="63"/>
      <c r="B33" s="8"/>
      <c r="C33" s="8"/>
      <c r="D33" s="8"/>
      <c r="E33" s="65"/>
      <c r="F33" s="66"/>
      <c r="G33" s="66"/>
      <c r="H33" s="66"/>
      <c r="I33" s="67"/>
    </row>
    <row r="34" spans="1:9" ht="18" customHeight="1" x14ac:dyDescent="0.15">
      <c r="A34" s="63"/>
      <c r="B34" s="8"/>
      <c r="C34" s="8"/>
      <c r="D34" s="8"/>
      <c r="E34" s="65"/>
      <c r="F34" s="66"/>
      <c r="G34" s="66"/>
      <c r="H34" s="66"/>
      <c r="I34" s="67"/>
    </row>
    <row r="35" spans="1:9" ht="18" customHeight="1" x14ac:dyDescent="0.15">
      <c r="A35" s="63"/>
      <c r="B35" s="8"/>
      <c r="C35" s="8"/>
      <c r="D35" s="8"/>
      <c r="E35" s="65"/>
      <c r="F35" s="66"/>
      <c r="G35" s="66"/>
      <c r="H35" s="66"/>
      <c r="I35" s="67"/>
    </row>
    <row r="36" spans="1:9" ht="18" customHeight="1" x14ac:dyDescent="0.15">
      <c r="A36" s="63"/>
      <c r="B36" s="8"/>
      <c r="C36" s="8"/>
      <c r="D36" s="8"/>
      <c r="E36" s="65"/>
      <c r="F36" s="66"/>
      <c r="G36" s="66"/>
      <c r="H36" s="66"/>
      <c r="I36" s="67"/>
    </row>
    <row r="37" spans="1:9" ht="18" customHeight="1" x14ac:dyDescent="0.15">
      <c r="A37" s="63"/>
      <c r="B37" s="8"/>
      <c r="C37" s="8"/>
      <c r="D37" s="8"/>
      <c r="E37" s="65"/>
      <c r="F37" s="66"/>
      <c r="G37" s="66"/>
      <c r="H37" s="66"/>
      <c r="I37" s="67"/>
    </row>
    <row r="38" spans="1:9" ht="18" customHeight="1" x14ac:dyDescent="0.15">
      <c r="A38" s="63"/>
      <c r="B38" s="8"/>
      <c r="C38" s="8"/>
      <c r="D38" s="8"/>
      <c r="E38" s="65"/>
      <c r="F38" s="66"/>
      <c r="G38" s="66"/>
      <c r="H38" s="66"/>
      <c r="I38" s="67"/>
    </row>
    <row r="39" spans="1:9" ht="18" customHeight="1" x14ac:dyDescent="0.15">
      <c r="A39" s="63"/>
      <c r="B39" s="8"/>
      <c r="C39" s="8"/>
      <c r="D39" s="8"/>
      <c r="E39" s="65"/>
      <c r="F39" s="66"/>
      <c r="G39" s="66"/>
      <c r="H39" s="66"/>
      <c r="I39" s="67"/>
    </row>
    <row r="40" spans="1:9" ht="18" customHeight="1" x14ac:dyDescent="0.15">
      <c r="A40" s="63"/>
      <c r="B40" s="8"/>
      <c r="C40" s="8"/>
      <c r="D40" s="8"/>
      <c r="E40" s="65"/>
      <c r="F40" s="66"/>
      <c r="G40" s="66"/>
      <c r="H40" s="66"/>
      <c r="I40" s="67"/>
    </row>
    <row r="41" spans="1:9" ht="18" customHeight="1" x14ac:dyDescent="0.15">
      <c r="A41" s="63"/>
      <c r="B41" s="8"/>
      <c r="C41" s="8"/>
      <c r="D41" s="8"/>
      <c r="E41" s="65"/>
      <c r="F41" s="66"/>
      <c r="G41" s="66"/>
      <c r="H41" s="66"/>
      <c r="I41" s="67"/>
    </row>
    <row r="42" spans="1:9" ht="18" customHeight="1" x14ac:dyDescent="0.15">
      <c r="A42" s="63"/>
      <c r="B42" s="8"/>
      <c r="C42" s="8"/>
      <c r="D42" s="8"/>
      <c r="E42" s="65"/>
      <c r="F42" s="66"/>
      <c r="G42" s="66"/>
      <c r="H42" s="66"/>
      <c r="I42" s="67"/>
    </row>
    <row r="43" spans="1:9" ht="18" customHeight="1" x14ac:dyDescent="0.15">
      <c r="A43" s="63"/>
      <c r="B43" s="8"/>
      <c r="C43" s="8"/>
      <c r="D43" s="8"/>
      <c r="E43" s="65"/>
      <c r="F43" s="66"/>
      <c r="G43" s="66"/>
      <c r="H43" s="66"/>
      <c r="I43" s="67"/>
    </row>
    <row r="44" spans="1:9" ht="18" customHeight="1" x14ac:dyDescent="0.15">
      <c r="A44" s="63"/>
      <c r="B44" s="8"/>
      <c r="C44" s="8"/>
      <c r="D44" s="8"/>
      <c r="E44" s="65"/>
      <c r="F44" s="66"/>
      <c r="G44" s="66"/>
      <c r="H44" s="66"/>
      <c r="I44" s="67"/>
    </row>
    <row r="45" spans="1:9" ht="18" customHeight="1" x14ac:dyDescent="0.15">
      <c r="A45" s="63"/>
      <c r="B45" s="8"/>
      <c r="C45" s="8"/>
      <c r="D45" s="8"/>
      <c r="E45" s="65"/>
      <c r="F45" s="66"/>
      <c r="G45" s="66"/>
      <c r="H45" s="66"/>
      <c r="I45" s="67"/>
    </row>
  </sheetData>
  <mergeCells count="11">
    <mergeCell ref="B1:I1"/>
    <mergeCell ref="A2:A4"/>
    <mergeCell ref="C2:I2"/>
    <mergeCell ref="C3:I3"/>
    <mergeCell ref="C4:E4"/>
    <mergeCell ref="G4:I4"/>
    <mergeCell ref="A5:A6"/>
    <mergeCell ref="D5:I5"/>
    <mergeCell ref="D6:I6"/>
    <mergeCell ref="B11:I11"/>
    <mergeCell ref="E13:H13"/>
  </mergeCells>
  <phoneticPr fontId="2"/>
  <pageMargins left="0.23622047244094491" right="0.23622047244094491" top="0.74803149606299213" bottom="0.74803149606299213" header="0.31496062992125984" footer="0.31496062992125984"/>
  <pageSetup paperSize="9" scale="58" fitToWidth="0" fitToHeight="0" orientation="landscape" r:id="rId1"/>
  <headerFooter>
    <oddHeader>&amp;LH30-32JCM設備補助CO2排出削減量計算（小水力発電）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8"/>
  <sheetViews>
    <sheetView view="pageLayout" topLeftCell="A51" zoomScaleNormal="100" zoomScaleSheetLayoutView="75" workbookViewId="0">
      <selection activeCell="F451" sqref="F451"/>
    </sheetView>
  </sheetViews>
  <sheetFormatPr defaultRowHeight="13.5" x14ac:dyDescent="0.15"/>
  <cols>
    <col min="1" max="1" width="12.5" customWidth="1"/>
    <col min="2" max="3" width="18.625" customWidth="1"/>
    <col min="4" max="4" width="17.125" customWidth="1"/>
    <col min="5" max="5" width="18.625" customWidth="1"/>
    <col min="6" max="6" width="17" customWidth="1"/>
    <col min="7" max="7" width="16.125" customWidth="1"/>
    <col min="8" max="8" width="18" customWidth="1"/>
    <col min="9" max="9" width="20.625" customWidth="1"/>
    <col min="10" max="10" width="14.5" customWidth="1"/>
    <col min="11" max="13" width="10.375" customWidth="1"/>
  </cols>
  <sheetData>
    <row r="1" spans="1:13" ht="24" customHeight="1" x14ac:dyDescent="0.15">
      <c r="A1" s="45" t="s">
        <v>1</v>
      </c>
      <c r="B1" s="112"/>
      <c r="C1" s="112"/>
      <c r="D1" s="112"/>
      <c r="E1" s="112"/>
      <c r="F1" s="112"/>
      <c r="G1" s="112"/>
      <c r="H1" s="112"/>
      <c r="I1" s="112"/>
      <c r="J1" s="39"/>
      <c r="L1" s="1"/>
      <c r="M1" s="1"/>
    </row>
    <row r="2" spans="1:13" ht="24" customHeight="1" x14ac:dyDescent="0.15">
      <c r="A2" s="63"/>
      <c r="B2" s="40" t="s">
        <v>49</v>
      </c>
      <c r="C2" s="41" t="s">
        <v>50</v>
      </c>
      <c r="D2" s="68"/>
      <c r="E2" s="65"/>
      <c r="F2" s="66"/>
      <c r="G2" s="66"/>
      <c r="H2" s="66"/>
      <c r="I2" s="67"/>
      <c r="J2" s="39"/>
      <c r="L2" s="1"/>
      <c r="M2" s="1"/>
    </row>
    <row r="3" spans="1:13" ht="16.5" customHeight="1" x14ac:dyDescent="0.15">
      <c r="A3" s="63"/>
      <c r="B3" s="68"/>
      <c r="C3" s="68"/>
      <c r="D3" s="68"/>
      <c r="E3" s="65"/>
      <c r="F3" s="66"/>
      <c r="G3" s="66"/>
      <c r="H3" s="66"/>
      <c r="I3" s="67"/>
      <c r="J3" s="39"/>
      <c r="L3" s="1"/>
      <c r="M3" s="1"/>
    </row>
    <row r="4" spans="1:13" ht="18" customHeight="1" x14ac:dyDescent="0.15">
      <c r="A4" s="38" t="s">
        <v>63</v>
      </c>
      <c r="B4" s="36"/>
      <c r="C4" s="35"/>
      <c r="D4" s="79" t="s">
        <v>73</v>
      </c>
      <c r="E4" s="10"/>
      <c r="F4" s="79" t="s">
        <v>74</v>
      </c>
      <c r="G4" s="7">
        <f>'小水力発電 (流況データありの場合の記入例)(2-1)'!B9</f>
        <v>95</v>
      </c>
      <c r="H4" s="1"/>
    </row>
    <row r="5" spans="1:13" ht="55.5" customHeight="1" x14ac:dyDescent="0.15">
      <c r="A5" s="72" t="s">
        <v>56</v>
      </c>
      <c r="B5" s="73" t="s">
        <v>59</v>
      </c>
      <c r="C5" s="73" t="s">
        <v>60</v>
      </c>
      <c r="D5" s="75" t="s">
        <v>71</v>
      </c>
      <c r="E5" s="75" t="s">
        <v>64</v>
      </c>
      <c r="F5" s="73" t="s">
        <v>61</v>
      </c>
      <c r="G5" s="73" t="s">
        <v>62</v>
      </c>
      <c r="H5" s="73" t="s">
        <v>69</v>
      </c>
      <c r="I5" s="73" t="s">
        <v>70</v>
      </c>
      <c r="J5" s="30"/>
    </row>
    <row r="6" spans="1:13" ht="18" customHeight="1" x14ac:dyDescent="0.15">
      <c r="A6" s="44">
        <v>1</v>
      </c>
      <c r="B6" s="76"/>
      <c r="C6" s="76"/>
      <c r="D6" s="81" t="e">
        <f>C6/E4</f>
        <v>#DIV/0!</v>
      </c>
      <c r="E6" s="77">
        <f>9.8*C6*G4</f>
        <v>0</v>
      </c>
      <c r="F6" s="69"/>
      <c r="G6" s="69"/>
      <c r="H6" s="69"/>
      <c r="I6" s="70">
        <f>E6*F6*G6*H6</f>
        <v>0</v>
      </c>
    </row>
    <row r="7" spans="1:13" ht="18" customHeight="1" x14ac:dyDescent="0.15">
      <c r="A7" s="44">
        <v>2</v>
      </c>
      <c r="B7" s="76"/>
      <c r="C7" s="76"/>
      <c r="D7" s="81" t="e">
        <f>C7/E4</f>
        <v>#DIV/0!</v>
      </c>
      <c r="E7" s="77">
        <f>9.8*C7*G4</f>
        <v>0</v>
      </c>
      <c r="F7" s="69"/>
      <c r="G7" s="69"/>
      <c r="H7" s="69"/>
      <c r="I7" s="70">
        <f t="shared" ref="I7:I70" si="0">E7*F7*G7*H7</f>
        <v>0</v>
      </c>
    </row>
    <row r="8" spans="1:13" ht="18" customHeight="1" x14ac:dyDescent="0.15">
      <c r="A8" s="44">
        <v>3</v>
      </c>
      <c r="B8" s="76"/>
      <c r="C8" s="76"/>
      <c r="D8" s="81" t="e">
        <f>C8/E4</f>
        <v>#DIV/0!</v>
      </c>
      <c r="E8" s="77">
        <f>9.8*C8*G4</f>
        <v>0</v>
      </c>
      <c r="F8" s="69"/>
      <c r="G8" s="69"/>
      <c r="H8" s="69"/>
      <c r="I8" s="70">
        <f t="shared" si="0"/>
        <v>0</v>
      </c>
    </row>
    <row r="9" spans="1:13" ht="18" customHeight="1" x14ac:dyDescent="0.15">
      <c r="A9" s="44">
        <v>4</v>
      </c>
      <c r="B9" s="76"/>
      <c r="C9" s="76"/>
      <c r="D9" s="81" t="e">
        <f>C9/E4</f>
        <v>#DIV/0!</v>
      </c>
      <c r="E9" s="77">
        <f>9.8*C9*G4</f>
        <v>0</v>
      </c>
      <c r="F9" s="69"/>
      <c r="G9" s="69"/>
      <c r="H9" s="69"/>
      <c r="I9" s="70">
        <f t="shared" si="0"/>
        <v>0</v>
      </c>
    </row>
    <row r="10" spans="1:13" ht="18" customHeight="1" x14ac:dyDescent="0.15">
      <c r="A10" s="42">
        <v>5</v>
      </c>
      <c r="B10" s="76"/>
      <c r="C10" s="76"/>
      <c r="D10" s="81" t="e">
        <f>C10/E4</f>
        <v>#DIV/0!</v>
      </c>
      <c r="E10" s="77">
        <f>9.8*C10*G4</f>
        <v>0</v>
      </c>
      <c r="F10" s="69"/>
      <c r="G10" s="69"/>
      <c r="H10" s="69"/>
      <c r="I10" s="70">
        <f t="shared" si="0"/>
        <v>0</v>
      </c>
    </row>
    <row r="11" spans="1:13" ht="18" customHeight="1" x14ac:dyDescent="0.15">
      <c r="A11" s="42">
        <v>6</v>
      </c>
      <c r="B11" s="76"/>
      <c r="C11" s="76"/>
      <c r="D11" s="81" t="e">
        <f>C11/E4</f>
        <v>#DIV/0!</v>
      </c>
      <c r="E11" s="77">
        <f>9.8*C11*G4</f>
        <v>0</v>
      </c>
      <c r="F11" s="69"/>
      <c r="G11" s="69"/>
      <c r="H11" s="69"/>
      <c r="I11" s="70">
        <f t="shared" si="0"/>
        <v>0</v>
      </c>
    </row>
    <row r="12" spans="1:13" ht="18" customHeight="1" x14ac:dyDescent="0.15">
      <c r="A12" s="44">
        <v>7</v>
      </c>
      <c r="B12" s="76"/>
      <c r="C12" s="76"/>
      <c r="D12" s="81" t="e">
        <f>C12/E4</f>
        <v>#DIV/0!</v>
      </c>
      <c r="E12" s="77">
        <f>9.8*C12*G4</f>
        <v>0</v>
      </c>
      <c r="F12" s="69"/>
      <c r="G12" s="69"/>
      <c r="H12" s="69"/>
      <c r="I12" s="70">
        <f t="shared" si="0"/>
        <v>0</v>
      </c>
    </row>
    <row r="13" spans="1:13" ht="18" customHeight="1" x14ac:dyDescent="0.15">
      <c r="A13" s="44">
        <v>8</v>
      </c>
      <c r="B13" s="76"/>
      <c r="C13" s="76"/>
      <c r="D13" s="81" t="e">
        <f>C13/E4</f>
        <v>#DIV/0!</v>
      </c>
      <c r="E13" s="77">
        <f>9.8*C13*G4</f>
        <v>0</v>
      </c>
      <c r="F13" s="69"/>
      <c r="G13" s="69"/>
      <c r="H13" s="69"/>
      <c r="I13" s="70">
        <f t="shared" si="0"/>
        <v>0</v>
      </c>
    </row>
    <row r="14" spans="1:13" ht="18" customHeight="1" x14ac:dyDescent="0.15">
      <c r="A14" s="44">
        <v>9</v>
      </c>
      <c r="B14" s="76"/>
      <c r="C14" s="76"/>
      <c r="D14" s="81" t="e">
        <f>C14/E4</f>
        <v>#DIV/0!</v>
      </c>
      <c r="E14" s="77">
        <f>9.8*C14*G4</f>
        <v>0</v>
      </c>
      <c r="F14" s="69"/>
      <c r="G14" s="69"/>
      <c r="H14" s="69"/>
      <c r="I14" s="70">
        <f t="shared" si="0"/>
        <v>0</v>
      </c>
    </row>
    <row r="15" spans="1:13" ht="18" customHeight="1" x14ac:dyDescent="0.15">
      <c r="A15" s="44">
        <v>10</v>
      </c>
      <c r="B15" s="76"/>
      <c r="C15" s="76"/>
      <c r="D15" s="81" t="e">
        <f>C15/E4</f>
        <v>#DIV/0!</v>
      </c>
      <c r="E15" s="77">
        <f>9.8*C15*G4</f>
        <v>0</v>
      </c>
      <c r="F15" s="69"/>
      <c r="G15" s="69"/>
      <c r="H15" s="69"/>
      <c r="I15" s="70">
        <f t="shared" si="0"/>
        <v>0</v>
      </c>
    </row>
    <row r="16" spans="1:13" ht="18" customHeight="1" x14ac:dyDescent="0.15">
      <c r="A16" s="42">
        <v>11</v>
      </c>
      <c r="B16" s="76"/>
      <c r="C16" s="76"/>
      <c r="D16" s="81" t="e">
        <f>C16/E4</f>
        <v>#DIV/0!</v>
      </c>
      <c r="E16" s="77">
        <f>9.8*C16*G4</f>
        <v>0</v>
      </c>
      <c r="F16" s="69"/>
      <c r="G16" s="69"/>
      <c r="H16" s="69"/>
      <c r="I16" s="70">
        <f t="shared" si="0"/>
        <v>0</v>
      </c>
    </row>
    <row r="17" spans="1:9" ht="18" customHeight="1" x14ac:dyDescent="0.15">
      <c r="A17" s="42">
        <v>12</v>
      </c>
      <c r="B17" s="76"/>
      <c r="C17" s="76"/>
      <c r="D17" s="81" t="e">
        <f>C17/E4</f>
        <v>#DIV/0!</v>
      </c>
      <c r="E17" s="77">
        <f>9.8*C17*G4</f>
        <v>0</v>
      </c>
      <c r="F17" s="69"/>
      <c r="G17" s="69"/>
      <c r="H17" s="69"/>
      <c r="I17" s="70">
        <f t="shared" si="0"/>
        <v>0</v>
      </c>
    </row>
    <row r="18" spans="1:9" ht="18" customHeight="1" x14ac:dyDescent="0.15">
      <c r="A18" s="44">
        <v>13</v>
      </c>
      <c r="B18" s="76"/>
      <c r="C18" s="76"/>
      <c r="D18" s="81" t="e">
        <f>C18/E4</f>
        <v>#DIV/0!</v>
      </c>
      <c r="E18" s="77">
        <f>9.8*C18*G4</f>
        <v>0</v>
      </c>
      <c r="F18" s="69"/>
      <c r="G18" s="69"/>
      <c r="H18" s="69"/>
      <c r="I18" s="70">
        <f t="shared" si="0"/>
        <v>0</v>
      </c>
    </row>
    <row r="19" spans="1:9" ht="18" customHeight="1" x14ac:dyDescent="0.15">
      <c r="A19" s="44">
        <v>14</v>
      </c>
      <c r="B19" s="76"/>
      <c r="C19" s="76"/>
      <c r="D19" s="81" t="e">
        <f>C19/E4</f>
        <v>#DIV/0!</v>
      </c>
      <c r="E19" s="77">
        <f>9.8*C19*G4</f>
        <v>0</v>
      </c>
      <c r="F19" s="69"/>
      <c r="G19" s="69"/>
      <c r="H19" s="69"/>
      <c r="I19" s="70">
        <f t="shared" si="0"/>
        <v>0</v>
      </c>
    </row>
    <row r="20" spans="1:9" ht="18" customHeight="1" x14ac:dyDescent="0.15">
      <c r="A20" s="44">
        <v>15</v>
      </c>
      <c r="B20" s="76"/>
      <c r="C20" s="76"/>
      <c r="D20" s="81" t="e">
        <f>C20/E4</f>
        <v>#DIV/0!</v>
      </c>
      <c r="E20" s="77">
        <f>9.8*C20*G4</f>
        <v>0</v>
      </c>
      <c r="F20" s="69"/>
      <c r="G20" s="69"/>
      <c r="H20" s="69"/>
      <c r="I20" s="70">
        <f t="shared" si="0"/>
        <v>0</v>
      </c>
    </row>
    <row r="21" spans="1:9" ht="18" customHeight="1" x14ac:dyDescent="0.15">
      <c r="A21" s="44">
        <v>16</v>
      </c>
      <c r="B21" s="76"/>
      <c r="C21" s="76"/>
      <c r="D21" s="81" t="e">
        <f>C21/E4</f>
        <v>#DIV/0!</v>
      </c>
      <c r="E21" s="77">
        <f>9.8*C21*G4</f>
        <v>0</v>
      </c>
      <c r="F21" s="69"/>
      <c r="G21" s="69"/>
      <c r="H21" s="69"/>
      <c r="I21" s="70">
        <f t="shared" si="0"/>
        <v>0</v>
      </c>
    </row>
    <row r="22" spans="1:9" ht="18" customHeight="1" x14ac:dyDescent="0.15">
      <c r="A22" s="42">
        <v>17</v>
      </c>
      <c r="B22" s="76"/>
      <c r="C22" s="76"/>
      <c r="D22" s="81" t="e">
        <f>C22/E4</f>
        <v>#DIV/0!</v>
      </c>
      <c r="E22" s="77">
        <f>9.8*C22*G4</f>
        <v>0</v>
      </c>
      <c r="F22" s="69"/>
      <c r="G22" s="69"/>
      <c r="H22" s="69"/>
      <c r="I22" s="70">
        <f t="shared" si="0"/>
        <v>0</v>
      </c>
    </row>
    <row r="23" spans="1:9" ht="18" customHeight="1" x14ac:dyDescent="0.15">
      <c r="A23" s="42">
        <v>18</v>
      </c>
      <c r="B23" s="76"/>
      <c r="C23" s="76"/>
      <c r="D23" s="81" t="e">
        <f>C23/E4</f>
        <v>#DIV/0!</v>
      </c>
      <c r="E23" s="77">
        <f>9.8*C23*G4</f>
        <v>0</v>
      </c>
      <c r="F23" s="69"/>
      <c r="G23" s="69"/>
      <c r="H23" s="69"/>
      <c r="I23" s="70">
        <f t="shared" si="0"/>
        <v>0</v>
      </c>
    </row>
    <row r="24" spans="1:9" ht="18" customHeight="1" x14ac:dyDescent="0.15">
      <c r="A24" s="44">
        <v>19</v>
      </c>
      <c r="B24" s="76"/>
      <c r="C24" s="76"/>
      <c r="D24" s="81" t="e">
        <f>C24/E4</f>
        <v>#DIV/0!</v>
      </c>
      <c r="E24" s="77">
        <f>9.8*C24*G4</f>
        <v>0</v>
      </c>
      <c r="F24" s="69"/>
      <c r="G24" s="69"/>
      <c r="H24" s="69"/>
      <c r="I24" s="70">
        <f t="shared" si="0"/>
        <v>0</v>
      </c>
    </row>
    <row r="25" spans="1:9" ht="18" customHeight="1" x14ac:dyDescent="0.15">
      <c r="A25" s="44">
        <v>20</v>
      </c>
      <c r="B25" s="76"/>
      <c r="C25" s="76"/>
      <c r="D25" s="81" t="e">
        <f>C25/E4</f>
        <v>#DIV/0!</v>
      </c>
      <c r="E25" s="77">
        <f>9.8*C25*G4</f>
        <v>0</v>
      </c>
      <c r="F25" s="69"/>
      <c r="G25" s="69"/>
      <c r="H25" s="69"/>
      <c r="I25" s="70">
        <f t="shared" si="0"/>
        <v>0</v>
      </c>
    </row>
    <row r="26" spans="1:9" ht="18" customHeight="1" x14ac:dyDescent="0.15">
      <c r="A26" s="44">
        <v>21</v>
      </c>
      <c r="B26" s="76"/>
      <c r="C26" s="76"/>
      <c r="D26" s="81" t="e">
        <f>C26/E4</f>
        <v>#DIV/0!</v>
      </c>
      <c r="E26" s="77">
        <f>9.8*C26*G4</f>
        <v>0</v>
      </c>
      <c r="F26" s="69"/>
      <c r="G26" s="69"/>
      <c r="H26" s="69"/>
      <c r="I26" s="70">
        <f t="shared" si="0"/>
        <v>0</v>
      </c>
    </row>
    <row r="27" spans="1:9" ht="18" customHeight="1" x14ac:dyDescent="0.15">
      <c r="A27" s="44">
        <v>22</v>
      </c>
      <c r="B27" s="76"/>
      <c r="C27" s="76"/>
      <c r="D27" s="81" t="e">
        <f>C27/E4</f>
        <v>#DIV/0!</v>
      </c>
      <c r="E27" s="77">
        <f>9.8*C27*G4</f>
        <v>0</v>
      </c>
      <c r="F27" s="69"/>
      <c r="G27" s="69"/>
      <c r="H27" s="69"/>
      <c r="I27" s="70">
        <f t="shared" si="0"/>
        <v>0</v>
      </c>
    </row>
    <row r="28" spans="1:9" ht="18" customHeight="1" x14ac:dyDescent="0.15">
      <c r="A28" s="42">
        <v>23</v>
      </c>
      <c r="B28" s="76"/>
      <c r="C28" s="76"/>
      <c r="D28" s="81" t="e">
        <f>C28/E4</f>
        <v>#DIV/0!</v>
      </c>
      <c r="E28" s="77">
        <f>9.8*C28*G4</f>
        <v>0</v>
      </c>
      <c r="F28" s="69"/>
      <c r="G28" s="69"/>
      <c r="H28" s="69"/>
      <c r="I28" s="70">
        <f t="shared" si="0"/>
        <v>0</v>
      </c>
    </row>
    <row r="29" spans="1:9" ht="18" customHeight="1" x14ac:dyDescent="0.15">
      <c r="A29" s="42">
        <v>24</v>
      </c>
      <c r="B29" s="76"/>
      <c r="C29" s="76"/>
      <c r="D29" s="81" t="e">
        <f>C29/E4</f>
        <v>#DIV/0!</v>
      </c>
      <c r="E29" s="77">
        <f>9.8*C29*G4</f>
        <v>0</v>
      </c>
      <c r="F29" s="69"/>
      <c r="G29" s="69"/>
      <c r="H29" s="69"/>
      <c r="I29" s="70">
        <f t="shared" si="0"/>
        <v>0</v>
      </c>
    </row>
    <row r="30" spans="1:9" ht="18" customHeight="1" x14ac:dyDescent="0.15">
      <c r="A30" s="44">
        <v>25</v>
      </c>
      <c r="B30" s="76"/>
      <c r="C30" s="76"/>
      <c r="D30" s="81" t="e">
        <f>C30/E4</f>
        <v>#DIV/0!</v>
      </c>
      <c r="E30" s="77">
        <f>9.8*C30*G4</f>
        <v>0</v>
      </c>
      <c r="F30" s="69"/>
      <c r="G30" s="69"/>
      <c r="H30" s="69"/>
      <c r="I30" s="70">
        <f t="shared" si="0"/>
        <v>0</v>
      </c>
    </row>
    <row r="31" spans="1:9" ht="18" customHeight="1" x14ac:dyDescent="0.15">
      <c r="A31" s="44">
        <v>26</v>
      </c>
      <c r="B31" s="76"/>
      <c r="C31" s="76"/>
      <c r="D31" s="81" t="e">
        <f>C31/E4</f>
        <v>#DIV/0!</v>
      </c>
      <c r="E31" s="77">
        <f>9.8*C31*G4</f>
        <v>0</v>
      </c>
      <c r="F31" s="69"/>
      <c r="G31" s="69"/>
      <c r="H31" s="69"/>
      <c r="I31" s="70">
        <f t="shared" si="0"/>
        <v>0</v>
      </c>
    </row>
    <row r="32" spans="1:9" ht="18" customHeight="1" x14ac:dyDescent="0.15">
      <c r="A32" s="44">
        <v>27</v>
      </c>
      <c r="B32" s="76"/>
      <c r="C32" s="76"/>
      <c r="D32" s="81" t="e">
        <f>C32/E4</f>
        <v>#DIV/0!</v>
      </c>
      <c r="E32" s="77">
        <f>9.8*C32*G4</f>
        <v>0</v>
      </c>
      <c r="F32" s="69"/>
      <c r="G32" s="69"/>
      <c r="H32" s="69"/>
      <c r="I32" s="70">
        <f t="shared" si="0"/>
        <v>0</v>
      </c>
    </row>
    <row r="33" spans="1:9" ht="18" customHeight="1" x14ac:dyDescent="0.15">
      <c r="A33" s="44">
        <v>28</v>
      </c>
      <c r="B33" s="76"/>
      <c r="C33" s="76"/>
      <c r="D33" s="81" t="e">
        <f>C33/E4</f>
        <v>#DIV/0!</v>
      </c>
      <c r="E33" s="77">
        <f>9.8*C33*G4</f>
        <v>0</v>
      </c>
      <c r="F33" s="69"/>
      <c r="G33" s="69"/>
      <c r="H33" s="69"/>
      <c r="I33" s="70">
        <f t="shared" si="0"/>
        <v>0</v>
      </c>
    </row>
    <row r="34" spans="1:9" ht="18" customHeight="1" x14ac:dyDescent="0.15">
      <c r="A34" s="42">
        <v>29</v>
      </c>
      <c r="B34" s="76"/>
      <c r="C34" s="76"/>
      <c r="D34" s="81" t="e">
        <f>C34/E4</f>
        <v>#DIV/0!</v>
      </c>
      <c r="E34" s="77">
        <f>9.8*C34*G4</f>
        <v>0</v>
      </c>
      <c r="F34" s="69"/>
      <c r="G34" s="69"/>
      <c r="H34" s="69"/>
      <c r="I34" s="70">
        <f t="shared" si="0"/>
        <v>0</v>
      </c>
    </row>
    <row r="35" spans="1:9" ht="18" customHeight="1" x14ac:dyDescent="0.15">
      <c r="A35" s="42">
        <v>30</v>
      </c>
      <c r="B35" s="76"/>
      <c r="C35" s="76"/>
      <c r="D35" s="81" t="e">
        <f>C35/E4</f>
        <v>#DIV/0!</v>
      </c>
      <c r="E35" s="77">
        <f>9.8*C35*G4</f>
        <v>0</v>
      </c>
      <c r="F35" s="69"/>
      <c r="G35" s="69"/>
      <c r="H35" s="69"/>
      <c r="I35" s="70">
        <f t="shared" si="0"/>
        <v>0</v>
      </c>
    </row>
    <row r="36" spans="1:9" ht="18" customHeight="1" x14ac:dyDescent="0.15">
      <c r="A36" s="44">
        <v>31</v>
      </c>
      <c r="B36" s="76"/>
      <c r="C36" s="76"/>
      <c r="D36" s="81" t="e">
        <f>C36/E4</f>
        <v>#DIV/0!</v>
      </c>
      <c r="E36" s="77">
        <f>9.8*C36*G4</f>
        <v>0</v>
      </c>
      <c r="F36" s="69"/>
      <c r="G36" s="69"/>
      <c r="H36" s="69"/>
      <c r="I36" s="70">
        <f t="shared" si="0"/>
        <v>0</v>
      </c>
    </row>
    <row r="37" spans="1:9" ht="18" customHeight="1" x14ac:dyDescent="0.15">
      <c r="A37" s="44">
        <v>32</v>
      </c>
      <c r="B37" s="76"/>
      <c r="C37" s="76"/>
      <c r="D37" s="81" t="e">
        <f>C37/E4</f>
        <v>#DIV/0!</v>
      </c>
      <c r="E37" s="77">
        <f>9.8*C37*G4</f>
        <v>0</v>
      </c>
      <c r="F37" s="69"/>
      <c r="G37" s="69"/>
      <c r="H37" s="69"/>
      <c r="I37" s="70">
        <f t="shared" si="0"/>
        <v>0</v>
      </c>
    </row>
    <row r="38" spans="1:9" ht="18" customHeight="1" x14ac:dyDescent="0.15">
      <c r="A38" s="44">
        <v>33</v>
      </c>
      <c r="B38" s="76"/>
      <c r="C38" s="76"/>
      <c r="D38" s="81" t="e">
        <f>C38/E4</f>
        <v>#DIV/0!</v>
      </c>
      <c r="E38" s="77">
        <f>9.8*C38*G4</f>
        <v>0</v>
      </c>
      <c r="F38" s="69"/>
      <c r="G38" s="69"/>
      <c r="H38" s="69"/>
      <c r="I38" s="70">
        <f t="shared" si="0"/>
        <v>0</v>
      </c>
    </row>
    <row r="39" spans="1:9" ht="18" customHeight="1" x14ac:dyDescent="0.15">
      <c r="A39" s="44">
        <v>34</v>
      </c>
      <c r="B39" s="76"/>
      <c r="C39" s="76"/>
      <c r="D39" s="81" t="e">
        <f>C39/E4</f>
        <v>#DIV/0!</v>
      </c>
      <c r="E39" s="77">
        <f>9.8*C39*G4</f>
        <v>0</v>
      </c>
      <c r="F39" s="69"/>
      <c r="G39" s="69"/>
      <c r="H39" s="69"/>
      <c r="I39" s="70">
        <f t="shared" si="0"/>
        <v>0</v>
      </c>
    </row>
    <row r="40" spans="1:9" ht="18" customHeight="1" x14ac:dyDescent="0.15">
      <c r="A40" s="42">
        <v>35</v>
      </c>
      <c r="B40" s="76"/>
      <c r="C40" s="76"/>
      <c r="D40" s="81" t="e">
        <f>C40/E4</f>
        <v>#DIV/0!</v>
      </c>
      <c r="E40" s="77">
        <f>9.8*C40*G4</f>
        <v>0</v>
      </c>
      <c r="F40" s="69"/>
      <c r="G40" s="69"/>
      <c r="H40" s="69"/>
      <c r="I40" s="70">
        <f t="shared" si="0"/>
        <v>0</v>
      </c>
    </row>
    <row r="41" spans="1:9" ht="18" customHeight="1" x14ac:dyDescent="0.15">
      <c r="A41" s="42">
        <v>36</v>
      </c>
      <c r="B41" s="76"/>
      <c r="C41" s="76"/>
      <c r="D41" s="81" t="e">
        <f>C41/E4</f>
        <v>#DIV/0!</v>
      </c>
      <c r="E41" s="77">
        <f>9.8*C41*G4</f>
        <v>0</v>
      </c>
      <c r="F41" s="69"/>
      <c r="G41" s="69"/>
      <c r="H41" s="69"/>
      <c r="I41" s="70">
        <f t="shared" si="0"/>
        <v>0</v>
      </c>
    </row>
    <row r="42" spans="1:9" ht="18" customHeight="1" x14ac:dyDescent="0.15">
      <c r="A42" s="44">
        <v>37</v>
      </c>
      <c r="B42" s="76"/>
      <c r="C42" s="76"/>
      <c r="D42" s="81" t="e">
        <f>C42/E4</f>
        <v>#DIV/0!</v>
      </c>
      <c r="E42" s="77">
        <f>9.8*C42*G4</f>
        <v>0</v>
      </c>
      <c r="F42" s="69"/>
      <c r="G42" s="69"/>
      <c r="H42" s="69"/>
      <c r="I42" s="70">
        <f t="shared" si="0"/>
        <v>0</v>
      </c>
    </row>
    <row r="43" spans="1:9" ht="18" customHeight="1" x14ac:dyDescent="0.15">
      <c r="A43" s="44">
        <v>38</v>
      </c>
      <c r="B43" s="76"/>
      <c r="C43" s="76"/>
      <c r="D43" s="81" t="e">
        <f>C43/E4</f>
        <v>#DIV/0!</v>
      </c>
      <c r="E43" s="77">
        <f>9.8*C43*G4</f>
        <v>0</v>
      </c>
      <c r="F43" s="69"/>
      <c r="G43" s="69"/>
      <c r="H43" s="69"/>
      <c r="I43" s="70">
        <f t="shared" si="0"/>
        <v>0</v>
      </c>
    </row>
    <row r="44" spans="1:9" ht="18" customHeight="1" x14ac:dyDescent="0.15">
      <c r="A44" s="44">
        <v>39</v>
      </c>
      <c r="B44" s="76"/>
      <c r="C44" s="76"/>
      <c r="D44" s="81" t="e">
        <f>C44/E4</f>
        <v>#DIV/0!</v>
      </c>
      <c r="E44" s="77">
        <f>9.8*C44*G4</f>
        <v>0</v>
      </c>
      <c r="F44" s="69"/>
      <c r="G44" s="69"/>
      <c r="H44" s="69"/>
      <c r="I44" s="70">
        <f t="shared" si="0"/>
        <v>0</v>
      </c>
    </row>
    <row r="45" spans="1:9" ht="18" customHeight="1" x14ac:dyDescent="0.15">
      <c r="A45" s="44">
        <v>40</v>
      </c>
      <c r="B45" s="76"/>
      <c r="C45" s="76"/>
      <c r="D45" s="81" t="e">
        <f>C45/E4</f>
        <v>#DIV/0!</v>
      </c>
      <c r="E45" s="77">
        <f>9.8*C45*G4</f>
        <v>0</v>
      </c>
      <c r="F45" s="69"/>
      <c r="G45" s="69"/>
      <c r="H45" s="69"/>
      <c r="I45" s="70">
        <f t="shared" si="0"/>
        <v>0</v>
      </c>
    </row>
    <row r="46" spans="1:9" ht="18" customHeight="1" x14ac:dyDescent="0.15">
      <c r="A46" s="44">
        <v>41</v>
      </c>
      <c r="B46" s="76"/>
      <c r="C46" s="76"/>
      <c r="D46" s="81" t="e">
        <f>C46/E4</f>
        <v>#DIV/0!</v>
      </c>
      <c r="E46" s="77">
        <f>9.8*C46*G4</f>
        <v>0</v>
      </c>
      <c r="F46" s="69"/>
      <c r="G46" s="69"/>
      <c r="H46" s="69"/>
      <c r="I46" s="70">
        <f t="shared" si="0"/>
        <v>0</v>
      </c>
    </row>
    <row r="47" spans="1:9" ht="18" customHeight="1" x14ac:dyDescent="0.15">
      <c r="A47" s="44">
        <v>42</v>
      </c>
      <c r="B47" s="76"/>
      <c r="C47" s="76"/>
      <c r="D47" s="81" t="e">
        <f>C47/E4</f>
        <v>#DIV/0!</v>
      </c>
      <c r="E47" s="77">
        <f>9.8*C47*G4</f>
        <v>0</v>
      </c>
      <c r="F47" s="69"/>
      <c r="G47" s="69"/>
      <c r="H47" s="69"/>
      <c r="I47" s="70">
        <f t="shared" si="0"/>
        <v>0</v>
      </c>
    </row>
    <row r="48" spans="1:9" ht="18" customHeight="1" x14ac:dyDescent="0.15">
      <c r="A48" s="42">
        <v>43</v>
      </c>
      <c r="B48" s="76"/>
      <c r="C48" s="76"/>
      <c r="D48" s="81" t="e">
        <f>C48/E4</f>
        <v>#DIV/0!</v>
      </c>
      <c r="E48" s="77">
        <f>9.8*C48*G4</f>
        <v>0</v>
      </c>
      <c r="F48" s="69"/>
      <c r="G48" s="69"/>
      <c r="H48" s="69"/>
      <c r="I48" s="70">
        <f t="shared" si="0"/>
        <v>0</v>
      </c>
    </row>
    <row r="49" spans="1:10" ht="18" customHeight="1" x14ac:dyDescent="0.15">
      <c r="A49" s="42">
        <v>44</v>
      </c>
      <c r="B49" s="76"/>
      <c r="C49" s="76"/>
      <c r="D49" s="81" t="e">
        <f>C49/E4</f>
        <v>#DIV/0!</v>
      </c>
      <c r="E49" s="77">
        <f>9.8*C49*G4</f>
        <v>0</v>
      </c>
      <c r="F49" s="69"/>
      <c r="G49" s="69"/>
      <c r="H49" s="69"/>
      <c r="I49" s="70">
        <f t="shared" si="0"/>
        <v>0</v>
      </c>
    </row>
    <row r="50" spans="1:10" ht="18" customHeight="1" x14ac:dyDescent="0.15">
      <c r="A50" s="44">
        <v>45</v>
      </c>
      <c r="B50" s="76"/>
      <c r="C50" s="76"/>
      <c r="D50" s="81" t="e">
        <f>C50/E4</f>
        <v>#DIV/0!</v>
      </c>
      <c r="E50" s="77">
        <f>9.8*C50*G4</f>
        <v>0</v>
      </c>
      <c r="F50" s="69"/>
      <c r="G50" s="69"/>
      <c r="H50" s="69"/>
      <c r="I50" s="70">
        <f t="shared" si="0"/>
        <v>0</v>
      </c>
    </row>
    <row r="51" spans="1:10" ht="18" customHeight="1" x14ac:dyDescent="0.15">
      <c r="A51" s="44">
        <v>46</v>
      </c>
      <c r="B51" s="76"/>
      <c r="C51" s="76"/>
      <c r="D51" s="81" t="e">
        <f>C51/E4</f>
        <v>#DIV/0!</v>
      </c>
      <c r="E51" s="77">
        <f>9.8*C51*G4</f>
        <v>0</v>
      </c>
      <c r="F51" s="69"/>
      <c r="G51" s="69"/>
      <c r="H51" s="69"/>
      <c r="I51" s="70">
        <f t="shared" si="0"/>
        <v>0</v>
      </c>
    </row>
    <row r="52" spans="1:10" ht="18" customHeight="1" x14ac:dyDescent="0.15">
      <c r="A52" s="44">
        <v>47</v>
      </c>
      <c r="B52" s="76"/>
      <c r="C52" s="76"/>
      <c r="D52" s="81" t="e">
        <f>C52/E4</f>
        <v>#DIV/0!</v>
      </c>
      <c r="E52" s="77">
        <f>9.8*C52*G4</f>
        <v>0</v>
      </c>
      <c r="F52" s="69"/>
      <c r="G52" s="69"/>
      <c r="H52" s="69"/>
      <c r="I52" s="70">
        <f t="shared" si="0"/>
        <v>0</v>
      </c>
    </row>
    <row r="53" spans="1:10" ht="18" customHeight="1" x14ac:dyDescent="0.15">
      <c r="A53" s="44">
        <v>48</v>
      </c>
      <c r="B53" s="76"/>
      <c r="C53" s="76"/>
      <c r="D53" s="81" t="e">
        <f>C53/E4</f>
        <v>#DIV/0!</v>
      </c>
      <c r="E53" s="77">
        <f>9.8*C53*G4</f>
        <v>0</v>
      </c>
      <c r="F53" s="69"/>
      <c r="G53" s="69"/>
      <c r="H53" s="69"/>
      <c r="I53" s="70">
        <f t="shared" si="0"/>
        <v>0</v>
      </c>
    </row>
    <row r="54" spans="1:10" ht="18" customHeight="1" x14ac:dyDescent="0.15">
      <c r="A54" s="42">
        <v>49</v>
      </c>
      <c r="B54" s="76"/>
      <c r="C54" s="76"/>
      <c r="D54" s="81" t="e">
        <f>C54/E4</f>
        <v>#DIV/0!</v>
      </c>
      <c r="E54" s="77">
        <f>9.8*C54*G4</f>
        <v>0</v>
      </c>
      <c r="F54" s="69"/>
      <c r="G54" s="69"/>
      <c r="H54" s="69"/>
      <c r="I54" s="70">
        <f t="shared" si="0"/>
        <v>0</v>
      </c>
    </row>
    <row r="55" spans="1:10" ht="18" customHeight="1" x14ac:dyDescent="0.15">
      <c r="A55" s="42">
        <v>50</v>
      </c>
      <c r="B55" s="76"/>
      <c r="C55" s="76"/>
      <c r="D55" s="81" t="e">
        <f>C55/E4</f>
        <v>#DIV/0!</v>
      </c>
      <c r="E55" s="77">
        <f>9.8*C55*G4</f>
        <v>0</v>
      </c>
      <c r="F55" s="69"/>
      <c r="G55" s="69"/>
      <c r="H55" s="69"/>
      <c r="I55" s="70">
        <f t="shared" si="0"/>
        <v>0</v>
      </c>
      <c r="J55" s="78"/>
    </row>
    <row r="56" spans="1:10" ht="18" customHeight="1" x14ac:dyDescent="0.15">
      <c r="A56" s="44">
        <v>51</v>
      </c>
      <c r="B56" s="76"/>
      <c r="C56" s="76"/>
      <c r="D56" s="81" t="e">
        <f>C56/E4</f>
        <v>#DIV/0!</v>
      </c>
      <c r="E56" s="77">
        <f>9.8*C56*G4</f>
        <v>0</v>
      </c>
      <c r="F56" s="69"/>
      <c r="G56" s="69"/>
      <c r="H56" s="69"/>
      <c r="I56" s="70">
        <f t="shared" si="0"/>
        <v>0</v>
      </c>
    </row>
    <row r="57" spans="1:10" ht="18" customHeight="1" x14ac:dyDescent="0.15">
      <c r="A57" s="44">
        <v>52</v>
      </c>
      <c r="B57" s="76"/>
      <c r="C57" s="76"/>
      <c r="D57" s="81" t="e">
        <f>C57/E4</f>
        <v>#DIV/0!</v>
      </c>
      <c r="E57" s="77">
        <f>9.8*C57*G4</f>
        <v>0</v>
      </c>
      <c r="F57" s="69"/>
      <c r="G57" s="69"/>
      <c r="H57" s="69"/>
      <c r="I57" s="70">
        <f t="shared" si="0"/>
        <v>0</v>
      </c>
    </row>
    <row r="58" spans="1:10" ht="18" customHeight="1" x14ac:dyDescent="0.15">
      <c r="A58" s="44">
        <v>53</v>
      </c>
      <c r="B58" s="76"/>
      <c r="C58" s="76"/>
      <c r="D58" s="81" t="e">
        <f>C58/E4</f>
        <v>#DIV/0!</v>
      </c>
      <c r="E58" s="77">
        <f>9.8*C58*G4</f>
        <v>0</v>
      </c>
      <c r="F58" s="69"/>
      <c r="G58" s="69"/>
      <c r="H58" s="69"/>
      <c r="I58" s="70">
        <f t="shared" si="0"/>
        <v>0</v>
      </c>
    </row>
    <row r="59" spans="1:10" ht="18" customHeight="1" x14ac:dyDescent="0.15">
      <c r="A59" s="44">
        <v>54</v>
      </c>
      <c r="B59" s="76"/>
      <c r="C59" s="76"/>
      <c r="D59" s="81" t="e">
        <f>C59/E4</f>
        <v>#DIV/0!</v>
      </c>
      <c r="E59" s="77">
        <f>9.8*C59*G4</f>
        <v>0</v>
      </c>
      <c r="F59" s="69"/>
      <c r="G59" s="69"/>
      <c r="H59" s="69"/>
      <c r="I59" s="70">
        <f t="shared" si="0"/>
        <v>0</v>
      </c>
    </row>
    <row r="60" spans="1:10" ht="18" customHeight="1" x14ac:dyDescent="0.15">
      <c r="A60" s="42">
        <v>55</v>
      </c>
      <c r="B60" s="76"/>
      <c r="C60" s="76"/>
      <c r="D60" s="81" t="e">
        <f>C60/E4</f>
        <v>#DIV/0!</v>
      </c>
      <c r="E60" s="77">
        <f>9.8*C60*G4</f>
        <v>0</v>
      </c>
      <c r="F60" s="69"/>
      <c r="G60" s="69"/>
      <c r="H60" s="69"/>
      <c r="I60" s="70">
        <f t="shared" si="0"/>
        <v>0</v>
      </c>
    </row>
    <row r="61" spans="1:10" ht="18" customHeight="1" x14ac:dyDescent="0.15">
      <c r="A61" s="44">
        <v>56</v>
      </c>
      <c r="B61" s="76"/>
      <c r="C61" s="76"/>
      <c r="D61" s="81" t="e">
        <f>C61/E4</f>
        <v>#DIV/0!</v>
      </c>
      <c r="E61" s="77">
        <f>9.8*C61*G4</f>
        <v>0</v>
      </c>
      <c r="F61" s="69"/>
      <c r="G61" s="69"/>
      <c r="H61" s="69"/>
      <c r="I61" s="70">
        <f t="shared" si="0"/>
        <v>0</v>
      </c>
    </row>
    <row r="62" spans="1:10" ht="18" customHeight="1" x14ac:dyDescent="0.15">
      <c r="A62" s="44">
        <v>57</v>
      </c>
      <c r="B62" s="76"/>
      <c r="C62" s="76"/>
      <c r="D62" s="81" t="e">
        <f>C62/E4</f>
        <v>#DIV/0!</v>
      </c>
      <c r="E62" s="77">
        <f>9.8*C62*G4</f>
        <v>0</v>
      </c>
      <c r="F62" s="69"/>
      <c r="G62" s="69"/>
      <c r="H62" s="69"/>
      <c r="I62" s="70">
        <f t="shared" si="0"/>
        <v>0</v>
      </c>
    </row>
    <row r="63" spans="1:10" ht="18" customHeight="1" x14ac:dyDescent="0.15">
      <c r="A63" s="44">
        <v>58</v>
      </c>
      <c r="B63" s="76"/>
      <c r="C63" s="76"/>
      <c r="D63" s="81" t="e">
        <f>C63/E4</f>
        <v>#DIV/0!</v>
      </c>
      <c r="E63" s="77">
        <f>9.8*C63*G4</f>
        <v>0</v>
      </c>
      <c r="F63" s="69"/>
      <c r="G63" s="69"/>
      <c r="H63" s="69"/>
      <c r="I63" s="70">
        <f t="shared" si="0"/>
        <v>0</v>
      </c>
    </row>
    <row r="64" spans="1:10" ht="18" customHeight="1" x14ac:dyDescent="0.15">
      <c r="A64" s="44">
        <v>59</v>
      </c>
      <c r="B64" s="76"/>
      <c r="C64" s="76"/>
      <c r="D64" s="81" t="e">
        <f>C64/E4</f>
        <v>#DIV/0!</v>
      </c>
      <c r="E64" s="77">
        <f>9.8*C64*G4</f>
        <v>0</v>
      </c>
      <c r="F64" s="69"/>
      <c r="G64" s="69"/>
      <c r="H64" s="69"/>
      <c r="I64" s="70">
        <f t="shared" si="0"/>
        <v>0</v>
      </c>
    </row>
    <row r="65" spans="1:9" ht="18" customHeight="1" x14ac:dyDescent="0.15">
      <c r="A65" s="42">
        <v>60</v>
      </c>
      <c r="B65" s="76"/>
      <c r="C65" s="76"/>
      <c r="D65" s="81" t="e">
        <f>C65/E4</f>
        <v>#DIV/0!</v>
      </c>
      <c r="E65" s="77">
        <f>9.8*C65*G4</f>
        <v>0</v>
      </c>
      <c r="F65" s="69"/>
      <c r="G65" s="69"/>
      <c r="H65" s="69"/>
      <c r="I65" s="70">
        <f t="shared" si="0"/>
        <v>0</v>
      </c>
    </row>
    <row r="66" spans="1:9" ht="18" customHeight="1" x14ac:dyDescent="0.15">
      <c r="A66" s="42">
        <v>61</v>
      </c>
      <c r="B66" s="76"/>
      <c r="C66" s="76"/>
      <c r="D66" s="81" t="e">
        <f>C66/E4</f>
        <v>#DIV/0!</v>
      </c>
      <c r="E66" s="77">
        <f>9.8*C66*G4</f>
        <v>0</v>
      </c>
      <c r="F66" s="69"/>
      <c r="G66" s="69"/>
      <c r="H66" s="69"/>
      <c r="I66" s="70">
        <f t="shared" si="0"/>
        <v>0</v>
      </c>
    </row>
    <row r="67" spans="1:9" ht="18" customHeight="1" x14ac:dyDescent="0.15">
      <c r="A67" s="44">
        <v>62</v>
      </c>
      <c r="B67" s="76"/>
      <c r="C67" s="76"/>
      <c r="D67" s="81" t="e">
        <f>C67/E4</f>
        <v>#DIV/0!</v>
      </c>
      <c r="E67" s="77">
        <f>9.8*C67*G4</f>
        <v>0</v>
      </c>
      <c r="F67" s="69"/>
      <c r="G67" s="69"/>
      <c r="H67" s="69"/>
      <c r="I67" s="70">
        <f t="shared" si="0"/>
        <v>0</v>
      </c>
    </row>
    <row r="68" spans="1:9" ht="18" customHeight="1" x14ac:dyDescent="0.15">
      <c r="A68" s="44">
        <v>63</v>
      </c>
      <c r="B68" s="76"/>
      <c r="C68" s="76"/>
      <c r="D68" s="81" t="e">
        <f>C68/E4</f>
        <v>#DIV/0!</v>
      </c>
      <c r="E68" s="77">
        <f>9.8*C68*G4</f>
        <v>0</v>
      </c>
      <c r="F68" s="69"/>
      <c r="G68" s="69"/>
      <c r="H68" s="69"/>
      <c r="I68" s="70">
        <f t="shared" si="0"/>
        <v>0</v>
      </c>
    </row>
    <row r="69" spans="1:9" ht="18" customHeight="1" x14ac:dyDescent="0.15">
      <c r="A69" s="44">
        <v>64</v>
      </c>
      <c r="B69" s="76"/>
      <c r="C69" s="76"/>
      <c r="D69" s="81" t="e">
        <f>C69/E4</f>
        <v>#DIV/0!</v>
      </c>
      <c r="E69" s="77">
        <f>9.8*C69*G4</f>
        <v>0</v>
      </c>
      <c r="F69" s="69"/>
      <c r="G69" s="69"/>
      <c r="H69" s="69"/>
      <c r="I69" s="70">
        <f t="shared" si="0"/>
        <v>0</v>
      </c>
    </row>
    <row r="70" spans="1:9" ht="18" customHeight="1" x14ac:dyDescent="0.15">
      <c r="A70" s="44">
        <v>65</v>
      </c>
      <c r="B70" s="76"/>
      <c r="C70" s="76"/>
      <c r="D70" s="81" t="e">
        <f>C70/E4</f>
        <v>#DIV/0!</v>
      </c>
      <c r="E70" s="77">
        <f>9.8*C70*G4</f>
        <v>0</v>
      </c>
      <c r="F70" s="69"/>
      <c r="G70" s="69"/>
      <c r="H70" s="69"/>
      <c r="I70" s="70">
        <f t="shared" si="0"/>
        <v>0</v>
      </c>
    </row>
    <row r="71" spans="1:9" ht="18" customHeight="1" x14ac:dyDescent="0.15">
      <c r="A71" s="42">
        <v>66</v>
      </c>
      <c r="B71" s="76"/>
      <c r="C71" s="76"/>
      <c r="D71" s="81" t="e">
        <f>C71/E4</f>
        <v>#DIV/0!</v>
      </c>
      <c r="E71" s="77">
        <f>9.8*C71*G4</f>
        <v>0</v>
      </c>
      <c r="F71" s="69"/>
      <c r="G71" s="69"/>
      <c r="H71" s="69"/>
      <c r="I71" s="70">
        <f t="shared" ref="I71:I134" si="1">E71*F71*G71*H71</f>
        <v>0</v>
      </c>
    </row>
    <row r="72" spans="1:9" ht="18" customHeight="1" x14ac:dyDescent="0.15">
      <c r="A72" s="42">
        <v>67</v>
      </c>
      <c r="B72" s="76"/>
      <c r="C72" s="76"/>
      <c r="D72" s="81" t="e">
        <f>C72/E4</f>
        <v>#DIV/0!</v>
      </c>
      <c r="E72" s="77">
        <f>9.8*C72*G4</f>
        <v>0</v>
      </c>
      <c r="F72" s="69"/>
      <c r="G72" s="69"/>
      <c r="H72" s="69"/>
      <c r="I72" s="70">
        <f t="shared" si="1"/>
        <v>0</v>
      </c>
    </row>
    <row r="73" spans="1:9" ht="18" customHeight="1" x14ac:dyDescent="0.15">
      <c r="A73" s="44">
        <v>68</v>
      </c>
      <c r="B73" s="76"/>
      <c r="C73" s="76"/>
      <c r="D73" s="81" t="e">
        <f>C73/E4</f>
        <v>#DIV/0!</v>
      </c>
      <c r="E73" s="77">
        <f>9.8*C73*G4</f>
        <v>0</v>
      </c>
      <c r="F73" s="69"/>
      <c r="G73" s="69"/>
      <c r="H73" s="69"/>
      <c r="I73" s="70">
        <f t="shared" si="1"/>
        <v>0</v>
      </c>
    </row>
    <row r="74" spans="1:9" ht="18" customHeight="1" x14ac:dyDescent="0.15">
      <c r="A74" s="44">
        <v>69</v>
      </c>
      <c r="B74" s="76"/>
      <c r="C74" s="76"/>
      <c r="D74" s="81" t="e">
        <f>C74/E4</f>
        <v>#DIV/0!</v>
      </c>
      <c r="E74" s="77">
        <f>9.8*C74*G4</f>
        <v>0</v>
      </c>
      <c r="F74" s="69"/>
      <c r="G74" s="69"/>
      <c r="H74" s="69"/>
      <c r="I74" s="70">
        <f t="shared" si="1"/>
        <v>0</v>
      </c>
    </row>
    <row r="75" spans="1:9" ht="18" customHeight="1" x14ac:dyDescent="0.15">
      <c r="A75" s="44">
        <v>70</v>
      </c>
      <c r="B75" s="76"/>
      <c r="C75" s="76"/>
      <c r="D75" s="81" t="e">
        <f>C75/E4</f>
        <v>#DIV/0!</v>
      </c>
      <c r="E75" s="77">
        <f>9.8*C75*G4</f>
        <v>0</v>
      </c>
      <c r="F75" s="69"/>
      <c r="G75" s="69"/>
      <c r="H75" s="69"/>
      <c r="I75" s="70">
        <f t="shared" si="1"/>
        <v>0</v>
      </c>
    </row>
    <row r="76" spans="1:9" ht="18" customHeight="1" x14ac:dyDescent="0.15">
      <c r="A76" s="44">
        <v>71</v>
      </c>
      <c r="B76" s="76"/>
      <c r="C76" s="76"/>
      <c r="D76" s="81" t="e">
        <f>C76/E4</f>
        <v>#DIV/0!</v>
      </c>
      <c r="E76" s="77">
        <f>9.8*C76*G4</f>
        <v>0</v>
      </c>
      <c r="F76" s="69"/>
      <c r="G76" s="69"/>
      <c r="H76" s="69"/>
      <c r="I76" s="70">
        <f t="shared" si="1"/>
        <v>0</v>
      </c>
    </row>
    <row r="77" spans="1:9" ht="18" customHeight="1" x14ac:dyDescent="0.15">
      <c r="A77" s="42">
        <v>72</v>
      </c>
      <c r="B77" s="76"/>
      <c r="C77" s="76"/>
      <c r="D77" s="81" t="e">
        <f>C77/E4</f>
        <v>#DIV/0!</v>
      </c>
      <c r="E77" s="77">
        <f>9.8*C77*G4</f>
        <v>0</v>
      </c>
      <c r="F77" s="69"/>
      <c r="G77" s="69"/>
      <c r="H77" s="69"/>
      <c r="I77" s="70">
        <f t="shared" si="1"/>
        <v>0</v>
      </c>
    </row>
    <row r="78" spans="1:9" ht="18" customHeight="1" x14ac:dyDescent="0.15">
      <c r="A78" s="44">
        <v>73</v>
      </c>
      <c r="B78" s="76"/>
      <c r="C78" s="76"/>
      <c r="D78" s="81" t="e">
        <f>C78/E4</f>
        <v>#DIV/0!</v>
      </c>
      <c r="E78" s="77">
        <f>9.8*C78*G4</f>
        <v>0</v>
      </c>
      <c r="F78" s="69"/>
      <c r="G78" s="69"/>
      <c r="H78" s="69"/>
      <c r="I78" s="70">
        <f t="shared" si="1"/>
        <v>0</v>
      </c>
    </row>
    <row r="79" spans="1:9" ht="18" customHeight="1" x14ac:dyDescent="0.15">
      <c r="A79" s="44">
        <v>74</v>
      </c>
      <c r="B79" s="76"/>
      <c r="C79" s="76"/>
      <c r="D79" s="81" t="e">
        <f>C79/E4</f>
        <v>#DIV/0!</v>
      </c>
      <c r="E79" s="77">
        <f>9.8*C79*G4</f>
        <v>0</v>
      </c>
      <c r="F79" s="69"/>
      <c r="G79" s="69"/>
      <c r="H79" s="69"/>
      <c r="I79" s="70">
        <f t="shared" si="1"/>
        <v>0</v>
      </c>
    </row>
    <row r="80" spans="1:9" ht="18" customHeight="1" x14ac:dyDescent="0.15">
      <c r="A80" s="44">
        <v>75</v>
      </c>
      <c r="B80" s="76"/>
      <c r="C80" s="76"/>
      <c r="D80" s="81" t="e">
        <f>C80/E4</f>
        <v>#DIV/0!</v>
      </c>
      <c r="E80" s="77">
        <f>9.8*C80*G4</f>
        <v>0</v>
      </c>
      <c r="F80" s="69"/>
      <c r="G80" s="69"/>
      <c r="H80" s="69"/>
      <c r="I80" s="70">
        <f t="shared" si="1"/>
        <v>0</v>
      </c>
    </row>
    <row r="81" spans="1:9" ht="18" customHeight="1" x14ac:dyDescent="0.15">
      <c r="A81" s="44">
        <v>76</v>
      </c>
      <c r="B81" s="76"/>
      <c r="C81" s="76"/>
      <c r="D81" s="81" t="e">
        <f>C81/E4</f>
        <v>#DIV/0!</v>
      </c>
      <c r="E81" s="77">
        <f>9.8*C81*G4</f>
        <v>0</v>
      </c>
      <c r="F81" s="69"/>
      <c r="G81" s="69"/>
      <c r="H81" s="69"/>
      <c r="I81" s="70">
        <f t="shared" si="1"/>
        <v>0</v>
      </c>
    </row>
    <row r="82" spans="1:9" ht="18" customHeight="1" x14ac:dyDescent="0.15">
      <c r="A82" s="42">
        <v>77</v>
      </c>
      <c r="B82" s="76"/>
      <c r="C82" s="76"/>
      <c r="D82" s="81" t="e">
        <f>C82/E4</f>
        <v>#DIV/0!</v>
      </c>
      <c r="E82" s="77">
        <f>9.8*C82*G4</f>
        <v>0</v>
      </c>
      <c r="F82" s="69"/>
      <c r="G82" s="69"/>
      <c r="H82" s="69"/>
      <c r="I82" s="70">
        <f t="shared" si="1"/>
        <v>0</v>
      </c>
    </row>
    <row r="83" spans="1:9" ht="18" customHeight="1" x14ac:dyDescent="0.15">
      <c r="A83" s="42">
        <v>78</v>
      </c>
      <c r="B83" s="76"/>
      <c r="C83" s="76"/>
      <c r="D83" s="81" t="e">
        <f>C83/E4</f>
        <v>#DIV/0!</v>
      </c>
      <c r="E83" s="77">
        <f>9.8*C83*G4</f>
        <v>0</v>
      </c>
      <c r="F83" s="69"/>
      <c r="G83" s="69"/>
      <c r="H83" s="69"/>
      <c r="I83" s="70">
        <f t="shared" si="1"/>
        <v>0</v>
      </c>
    </row>
    <row r="84" spans="1:9" ht="18" customHeight="1" x14ac:dyDescent="0.15">
      <c r="A84" s="44">
        <v>79</v>
      </c>
      <c r="B84" s="76"/>
      <c r="C84" s="76"/>
      <c r="D84" s="81" t="e">
        <f>C84/E4</f>
        <v>#DIV/0!</v>
      </c>
      <c r="E84" s="77">
        <f>9.8*C84*G4</f>
        <v>0</v>
      </c>
      <c r="F84" s="69"/>
      <c r="G84" s="69"/>
      <c r="H84" s="69"/>
      <c r="I84" s="70">
        <f t="shared" si="1"/>
        <v>0</v>
      </c>
    </row>
    <row r="85" spans="1:9" ht="18" customHeight="1" x14ac:dyDescent="0.15">
      <c r="A85" s="44">
        <v>80</v>
      </c>
      <c r="B85" s="76"/>
      <c r="C85" s="76"/>
      <c r="D85" s="81" t="e">
        <f>C85/E4</f>
        <v>#DIV/0!</v>
      </c>
      <c r="E85" s="77">
        <f>9.8*C85*G4</f>
        <v>0</v>
      </c>
      <c r="F85" s="69"/>
      <c r="G85" s="69"/>
      <c r="H85" s="69"/>
      <c r="I85" s="70">
        <f t="shared" si="1"/>
        <v>0</v>
      </c>
    </row>
    <row r="86" spans="1:9" ht="18" customHeight="1" x14ac:dyDescent="0.15">
      <c r="A86" s="44">
        <v>81</v>
      </c>
      <c r="B86" s="76"/>
      <c r="C86" s="76"/>
      <c r="D86" s="81" t="e">
        <f>C86/E4</f>
        <v>#DIV/0!</v>
      </c>
      <c r="E86" s="77">
        <f>9.8*C86*G4</f>
        <v>0</v>
      </c>
      <c r="F86" s="69"/>
      <c r="G86" s="69"/>
      <c r="H86" s="69"/>
      <c r="I86" s="70">
        <f t="shared" si="1"/>
        <v>0</v>
      </c>
    </row>
    <row r="87" spans="1:9" ht="18" customHeight="1" x14ac:dyDescent="0.15">
      <c r="A87" s="44">
        <v>82</v>
      </c>
      <c r="B87" s="76"/>
      <c r="C87" s="76"/>
      <c r="D87" s="81" t="e">
        <f>C87/E4</f>
        <v>#DIV/0!</v>
      </c>
      <c r="E87" s="77">
        <f>9.8*C87*G4</f>
        <v>0</v>
      </c>
      <c r="F87" s="69"/>
      <c r="G87" s="69"/>
      <c r="H87" s="69"/>
      <c r="I87" s="70">
        <f t="shared" si="1"/>
        <v>0</v>
      </c>
    </row>
    <row r="88" spans="1:9" ht="18" customHeight="1" x14ac:dyDescent="0.15">
      <c r="A88" s="42">
        <v>83</v>
      </c>
      <c r="B88" s="76"/>
      <c r="C88" s="76"/>
      <c r="D88" s="81" t="e">
        <f>C88/E4</f>
        <v>#DIV/0!</v>
      </c>
      <c r="E88" s="77">
        <f>9.8*C88*G4</f>
        <v>0</v>
      </c>
      <c r="F88" s="69"/>
      <c r="G88" s="69"/>
      <c r="H88" s="69"/>
      <c r="I88" s="70">
        <f t="shared" si="1"/>
        <v>0</v>
      </c>
    </row>
    <row r="89" spans="1:9" ht="18" customHeight="1" x14ac:dyDescent="0.15">
      <c r="A89" s="42">
        <v>84</v>
      </c>
      <c r="B89" s="76"/>
      <c r="C89" s="76"/>
      <c r="D89" s="81" t="e">
        <f>C89/E4</f>
        <v>#DIV/0!</v>
      </c>
      <c r="E89" s="77">
        <f>9.8*C89*G4</f>
        <v>0</v>
      </c>
      <c r="F89" s="69"/>
      <c r="G89" s="69"/>
      <c r="H89" s="69"/>
      <c r="I89" s="70">
        <f t="shared" si="1"/>
        <v>0</v>
      </c>
    </row>
    <row r="90" spans="1:9" ht="18" customHeight="1" x14ac:dyDescent="0.15">
      <c r="A90" s="44">
        <v>85</v>
      </c>
      <c r="B90" s="76"/>
      <c r="C90" s="76"/>
      <c r="D90" s="81" t="e">
        <f>C90/E4</f>
        <v>#DIV/0!</v>
      </c>
      <c r="E90" s="77">
        <f>9.8*C90*G4</f>
        <v>0</v>
      </c>
      <c r="F90" s="69"/>
      <c r="G90" s="69"/>
      <c r="H90" s="69"/>
      <c r="I90" s="70">
        <f t="shared" si="1"/>
        <v>0</v>
      </c>
    </row>
    <row r="91" spans="1:9" ht="18" customHeight="1" x14ac:dyDescent="0.15">
      <c r="A91" s="44">
        <v>86</v>
      </c>
      <c r="B91" s="76"/>
      <c r="C91" s="76"/>
      <c r="D91" s="81" t="e">
        <f>C91/E4</f>
        <v>#DIV/0!</v>
      </c>
      <c r="E91" s="77">
        <f>9.8*C91*G4</f>
        <v>0</v>
      </c>
      <c r="F91" s="69"/>
      <c r="G91" s="69"/>
      <c r="H91" s="69"/>
      <c r="I91" s="70">
        <f t="shared" si="1"/>
        <v>0</v>
      </c>
    </row>
    <row r="92" spans="1:9" ht="18" customHeight="1" x14ac:dyDescent="0.15">
      <c r="A92" s="44">
        <v>87</v>
      </c>
      <c r="B92" s="76"/>
      <c r="C92" s="76"/>
      <c r="D92" s="81" t="e">
        <f>C92/E4</f>
        <v>#DIV/0!</v>
      </c>
      <c r="E92" s="77">
        <f>9.8*C92*G4</f>
        <v>0</v>
      </c>
      <c r="F92" s="69"/>
      <c r="G92" s="69"/>
      <c r="H92" s="69"/>
      <c r="I92" s="70">
        <f t="shared" si="1"/>
        <v>0</v>
      </c>
    </row>
    <row r="93" spans="1:9" ht="18" customHeight="1" x14ac:dyDescent="0.15">
      <c r="A93" s="44">
        <v>88</v>
      </c>
      <c r="B93" s="76"/>
      <c r="C93" s="76"/>
      <c r="D93" s="81" t="e">
        <f>C93/E4</f>
        <v>#DIV/0!</v>
      </c>
      <c r="E93" s="77">
        <f>9.8*C93*G4</f>
        <v>0</v>
      </c>
      <c r="F93" s="69"/>
      <c r="G93" s="69"/>
      <c r="H93" s="69"/>
      <c r="I93" s="70">
        <f t="shared" si="1"/>
        <v>0</v>
      </c>
    </row>
    <row r="94" spans="1:9" ht="18" customHeight="1" x14ac:dyDescent="0.15">
      <c r="A94" s="44">
        <v>89</v>
      </c>
      <c r="B94" s="76"/>
      <c r="C94" s="76"/>
      <c r="D94" s="81" t="e">
        <f>C94/E4</f>
        <v>#DIV/0!</v>
      </c>
      <c r="E94" s="77">
        <f>9.8*C94*G4</f>
        <v>0</v>
      </c>
      <c r="F94" s="69"/>
      <c r="G94" s="69"/>
      <c r="H94" s="69"/>
      <c r="I94" s="70">
        <f t="shared" si="1"/>
        <v>0</v>
      </c>
    </row>
    <row r="95" spans="1:9" ht="18" customHeight="1" x14ac:dyDescent="0.15">
      <c r="A95" s="44">
        <v>90</v>
      </c>
      <c r="B95" s="76"/>
      <c r="C95" s="76"/>
      <c r="D95" s="81" t="e">
        <f>C95/E4</f>
        <v>#DIV/0!</v>
      </c>
      <c r="E95" s="77">
        <f>9.8*C95*G4</f>
        <v>0</v>
      </c>
      <c r="F95" s="69"/>
      <c r="G95" s="69"/>
      <c r="H95" s="69"/>
      <c r="I95" s="70">
        <f t="shared" si="1"/>
        <v>0</v>
      </c>
    </row>
    <row r="96" spans="1:9" ht="18" customHeight="1" x14ac:dyDescent="0.15">
      <c r="A96" s="42">
        <v>91</v>
      </c>
      <c r="B96" s="76"/>
      <c r="C96" s="76"/>
      <c r="D96" s="81" t="e">
        <f>C96/E4</f>
        <v>#DIV/0!</v>
      </c>
      <c r="E96" s="77">
        <f>9.8*C96*G4</f>
        <v>0</v>
      </c>
      <c r="F96" s="69"/>
      <c r="G96" s="69"/>
      <c r="H96" s="69"/>
      <c r="I96" s="70">
        <f t="shared" si="1"/>
        <v>0</v>
      </c>
    </row>
    <row r="97" spans="1:9" ht="18" customHeight="1" x14ac:dyDescent="0.15">
      <c r="A97" s="42">
        <v>92</v>
      </c>
      <c r="B97" s="76"/>
      <c r="C97" s="76"/>
      <c r="D97" s="81" t="e">
        <f>C97/E4</f>
        <v>#DIV/0!</v>
      </c>
      <c r="E97" s="77">
        <f>9.8*C97*G4</f>
        <v>0</v>
      </c>
      <c r="F97" s="69"/>
      <c r="G97" s="69"/>
      <c r="H97" s="69"/>
      <c r="I97" s="70">
        <f t="shared" si="1"/>
        <v>0</v>
      </c>
    </row>
    <row r="98" spans="1:9" ht="18" customHeight="1" x14ac:dyDescent="0.15">
      <c r="A98" s="44">
        <v>93</v>
      </c>
      <c r="B98" s="76"/>
      <c r="C98" s="76"/>
      <c r="D98" s="81" t="e">
        <f>C98/E4</f>
        <v>#DIV/0!</v>
      </c>
      <c r="E98" s="77">
        <f>9.8*C98*G4</f>
        <v>0</v>
      </c>
      <c r="F98" s="69"/>
      <c r="G98" s="69"/>
      <c r="H98" s="69"/>
      <c r="I98" s="70">
        <f t="shared" si="1"/>
        <v>0</v>
      </c>
    </row>
    <row r="99" spans="1:9" ht="18" customHeight="1" x14ac:dyDescent="0.15">
      <c r="A99" s="44">
        <v>94</v>
      </c>
      <c r="B99" s="76"/>
      <c r="C99" s="76"/>
      <c r="D99" s="81" t="e">
        <f>C99/E4</f>
        <v>#DIV/0!</v>
      </c>
      <c r="E99" s="77">
        <f>9.8*C99*G4</f>
        <v>0</v>
      </c>
      <c r="F99" s="69"/>
      <c r="G99" s="69"/>
      <c r="H99" s="69"/>
      <c r="I99" s="70">
        <f t="shared" si="1"/>
        <v>0</v>
      </c>
    </row>
    <row r="100" spans="1:9" ht="18" customHeight="1" x14ac:dyDescent="0.15">
      <c r="A100" s="44">
        <v>95</v>
      </c>
      <c r="B100" s="76"/>
      <c r="C100" s="76"/>
      <c r="D100" s="81" t="e">
        <f>C100/E4</f>
        <v>#DIV/0!</v>
      </c>
      <c r="E100" s="77">
        <f>9.8*C100*G4</f>
        <v>0</v>
      </c>
      <c r="F100" s="69"/>
      <c r="G100" s="69"/>
      <c r="H100" s="69"/>
      <c r="I100" s="70">
        <f t="shared" si="1"/>
        <v>0</v>
      </c>
    </row>
    <row r="101" spans="1:9" ht="18" customHeight="1" x14ac:dyDescent="0.15">
      <c r="A101" s="44">
        <v>96</v>
      </c>
      <c r="B101" s="76"/>
      <c r="C101" s="76"/>
      <c r="D101" s="81" t="e">
        <f>C101/E4</f>
        <v>#DIV/0!</v>
      </c>
      <c r="E101" s="77">
        <f>9.8*C101*G4</f>
        <v>0</v>
      </c>
      <c r="F101" s="69"/>
      <c r="G101" s="69"/>
      <c r="H101" s="69"/>
      <c r="I101" s="70">
        <f t="shared" si="1"/>
        <v>0</v>
      </c>
    </row>
    <row r="102" spans="1:9" ht="18" customHeight="1" x14ac:dyDescent="0.15">
      <c r="A102" s="42">
        <v>97</v>
      </c>
      <c r="B102" s="76"/>
      <c r="C102" s="76"/>
      <c r="D102" s="81" t="e">
        <f>C102/E4</f>
        <v>#DIV/0!</v>
      </c>
      <c r="E102" s="77">
        <f>9.8*C102*G4</f>
        <v>0</v>
      </c>
      <c r="F102" s="69"/>
      <c r="G102" s="69"/>
      <c r="H102" s="69"/>
      <c r="I102" s="70">
        <f t="shared" si="1"/>
        <v>0</v>
      </c>
    </row>
    <row r="103" spans="1:9" ht="18" customHeight="1" x14ac:dyDescent="0.15">
      <c r="A103" s="42">
        <v>98</v>
      </c>
      <c r="B103" s="76"/>
      <c r="C103" s="76"/>
      <c r="D103" s="81" t="e">
        <f>C103/E4</f>
        <v>#DIV/0!</v>
      </c>
      <c r="E103" s="77">
        <f>9.8*C103*G4</f>
        <v>0</v>
      </c>
      <c r="F103" s="69"/>
      <c r="G103" s="69"/>
      <c r="H103" s="69"/>
      <c r="I103" s="70">
        <f t="shared" si="1"/>
        <v>0</v>
      </c>
    </row>
    <row r="104" spans="1:9" ht="18" customHeight="1" x14ac:dyDescent="0.15">
      <c r="A104" s="44">
        <v>99</v>
      </c>
      <c r="B104" s="76"/>
      <c r="C104" s="76"/>
      <c r="D104" s="81" t="e">
        <f>C104/E4</f>
        <v>#DIV/0!</v>
      </c>
      <c r="E104" s="77">
        <f>9.8*C104*G4</f>
        <v>0</v>
      </c>
      <c r="F104" s="69"/>
      <c r="G104" s="69"/>
      <c r="H104" s="69"/>
      <c r="I104" s="70">
        <f t="shared" si="1"/>
        <v>0</v>
      </c>
    </row>
    <row r="105" spans="1:9" ht="18" customHeight="1" x14ac:dyDescent="0.15">
      <c r="A105" s="44">
        <v>100</v>
      </c>
      <c r="B105" s="76"/>
      <c r="C105" s="76"/>
      <c r="D105" s="81" t="e">
        <f>C105/E4</f>
        <v>#DIV/0!</v>
      </c>
      <c r="E105" s="77">
        <f>9.8*C105*G4</f>
        <v>0</v>
      </c>
      <c r="F105" s="69"/>
      <c r="G105" s="69"/>
      <c r="H105" s="69"/>
      <c r="I105" s="70">
        <f t="shared" si="1"/>
        <v>0</v>
      </c>
    </row>
    <row r="106" spans="1:9" ht="18" customHeight="1" x14ac:dyDescent="0.15">
      <c r="A106" s="44">
        <v>101</v>
      </c>
      <c r="B106" s="76"/>
      <c r="C106" s="76"/>
      <c r="D106" s="81" t="e">
        <f>C106/E4</f>
        <v>#DIV/0!</v>
      </c>
      <c r="E106" s="77">
        <f>9.8*C106*G4</f>
        <v>0</v>
      </c>
      <c r="F106" s="69"/>
      <c r="G106" s="69"/>
      <c r="H106" s="69"/>
      <c r="I106" s="70">
        <f t="shared" si="1"/>
        <v>0</v>
      </c>
    </row>
    <row r="107" spans="1:9" ht="18" customHeight="1" x14ac:dyDescent="0.15">
      <c r="A107" s="44">
        <v>102</v>
      </c>
      <c r="B107" s="76"/>
      <c r="C107" s="76"/>
      <c r="D107" s="81" t="e">
        <f>C107/E4</f>
        <v>#DIV/0!</v>
      </c>
      <c r="E107" s="77">
        <f>9.8*C107*G4</f>
        <v>0</v>
      </c>
      <c r="F107" s="69"/>
      <c r="G107" s="69"/>
      <c r="H107" s="69"/>
      <c r="I107" s="70">
        <f t="shared" si="1"/>
        <v>0</v>
      </c>
    </row>
    <row r="108" spans="1:9" ht="18" customHeight="1" x14ac:dyDescent="0.15">
      <c r="A108" s="42">
        <v>103</v>
      </c>
      <c r="B108" s="76"/>
      <c r="C108" s="76"/>
      <c r="D108" s="81" t="e">
        <f>C108/E4</f>
        <v>#DIV/0!</v>
      </c>
      <c r="E108" s="77">
        <f>9.8*C108*G4</f>
        <v>0</v>
      </c>
      <c r="F108" s="69"/>
      <c r="G108" s="69"/>
      <c r="H108" s="69"/>
      <c r="I108" s="70">
        <f t="shared" si="1"/>
        <v>0</v>
      </c>
    </row>
    <row r="109" spans="1:9" ht="18" customHeight="1" x14ac:dyDescent="0.15">
      <c r="A109" s="42">
        <v>104</v>
      </c>
      <c r="B109" s="76"/>
      <c r="C109" s="76"/>
      <c r="D109" s="81" t="e">
        <f>C109/E4</f>
        <v>#DIV/0!</v>
      </c>
      <c r="E109" s="77">
        <f>9.8*C109*G4</f>
        <v>0</v>
      </c>
      <c r="F109" s="69"/>
      <c r="G109" s="69"/>
      <c r="H109" s="69"/>
      <c r="I109" s="70">
        <f t="shared" si="1"/>
        <v>0</v>
      </c>
    </row>
    <row r="110" spans="1:9" ht="18" customHeight="1" x14ac:dyDescent="0.15">
      <c r="A110" s="44">
        <v>105</v>
      </c>
      <c r="B110" s="76"/>
      <c r="C110" s="76"/>
      <c r="D110" s="81" t="e">
        <f>C110/E4</f>
        <v>#DIV/0!</v>
      </c>
      <c r="E110" s="77">
        <f>9.8*C110*G4</f>
        <v>0</v>
      </c>
      <c r="F110" s="69"/>
      <c r="G110" s="69"/>
      <c r="H110" s="69"/>
      <c r="I110" s="70">
        <f t="shared" si="1"/>
        <v>0</v>
      </c>
    </row>
    <row r="111" spans="1:9" ht="18" customHeight="1" x14ac:dyDescent="0.15">
      <c r="A111" s="44">
        <v>106</v>
      </c>
      <c r="B111" s="76"/>
      <c r="C111" s="76"/>
      <c r="D111" s="81" t="e">
        <f>C111/E4</f>
        <v>#DIV/0!</v>
      </c>
      <c r="E111" s="77">
        <f>9.8*C111*G4</f>
        <v>0</v>
      </c>
      <c r="F111" s="69"/>
      <c r="G111" s="69"/>
      <c r="H111" s="69"/>
      <c r="I111" s="70">
        <f t="shared" si="1"/>
        <v>0</v>
      </c>
    </row>
    <row r="112" spans="1:9" ht="18" customHeight="1" x14ac:dyDescent="0.15">
      <c r="A112" s="44">
        <v>107</v>
      </c>
      <c r="B112" s="76"/>
      <c r="C112" s="76"/>
      <c r="D112" s="81" t="e">
        <f>C112/E4</f>
        <v>#DIV/0!</v>
      </c>
      <c r="E112" s="77">
        <f>9.8*C112*G4</f>
        <v>0</v>
      </c>
      <c r="F112" s="69"/>
      <c r="G112" s="69"/>
      <c r="H112" s="69"/>
      <c r="I112" s="70">
        <f t="shared" si="1"/>
        <v>0</v>
      </c>
    </row>
    <row r="113" spans="1:9" ht="18" customHeight="1" x14ac:dyDescent="0.15">
      <c r="A113" s="44">
        <v>108</v>
      </c>
      <c r="B113" s="76"/>
      <c r="C113" s="76"/>
      <c r="D113" s="81" t="e">
        <f>C113/E4</f>
        <v>#DIV/0!</v>
      </c>
      <c r="E113" s="77">
        <f>9.8*C113*G4</f>
        <v>0</v>
      </c>
      <c r="F113" s="69"/>
      <c r="G113" s="69"/>
      <c r="H113" s="69"/>
      <c r="I113" s="70">
        <f t="shared" si="1"/>
        <v>0</v>
      </c>
    </row>
    <row r="114" spans="1:9" ht="18" customHeight="1" x14ac:dyDescent="0.15">
      <c r="A114" s="42">
        <v>109</v>
      </c>
      <c r="B114" s="76"/>
      <c r="C114" s="76"/>
      <c r="D114" s="81" t="e">
        <f>C114/E4</f>
        <v>#DIV/0!</v>
      </c>
      <c r="E114" s="77">
        <f>9.8*C114*G4</f>
        <v>0</v>
      </c>
      <c r="F114" s="69"/>
      <c r="G114" s="69"/>
      <c r="H114" s="69"/>
      <c r="I114" s="70">
        <f t="shared" si="1"/>
        <v>0</v>
      </c>
    </row>
    <row r="115" spans="1:9" ht="18" customHeight="1" x14ac:dyDescent="0.15">
      <c r="A115" s="42">
        <v>110</v>
      </c>
      <c r="B115" s="76"/>
      <c r="C115" s="76"/>
      <c r="D115" s="81" t="e">
        <f>C115/E4</f>
        <v>#DIV/0!</v>
      </c>
      <c r="E115" s="77">
        <f>9.8*C115*G4</f>
        <v>0</v>
      </c>
      <c r="F115" s="69"/>
      <c r="G115" s="69"/>
      <c r="H115" s="69"/>
      <c r="I115" s="70">
        <f t="shared" si="1"/>
        <v>0</v>
      </c>
    </row>
    <row r="116" spans="1:9" ht="18" customHeight="1" x14ac:dyDescent="0.15">
      <c r="A116" s="44">
        <v>111</v>
      </c>
      <c r="B116" s="76"/>
      <c r="C116" s="76"/>
      <c r="D116" s="81" t="e">
        <f>C116/E4</f>
        <v>#DIV/0!</v>
      </c>
      <c r="E116" s="77">
        <f>9.8*C116*G4</f>
        <v>0</v>
      </c>
      <c r="F116" s="69"/>
      <c r="G116" s="69"/>
      <c r="H116" s="69"/>
      <c r="I116" s="70">
        <f t="shared" si="1"/>
        <v>0</v>
      </c>
    </row>
    <row r="117" spans="1:9" ht="18" customHeight="1" x14ac:dyDescent="0.15">
      <c r="A117" s="44">
        <v>112</v>
      </c>
      <c r="B117" s="76"/>
      <c r="C117" s="76"/>
      <c r="D117" s="81" t="e">
        <f>C117/E4</f>
        <v>#DIV/0!</v>
      </c>
      <c r="E117" s="77">
        <f>9.8*C117*G4</f>
        <v>0</v>
      </c>
      <c r="F117" s="69"/>
      <c r="G117" s="69"/>
      <c r="H117" s="69"/>
      <c r="I117" s="70">
        <f t="shared" si="1"/>
        <v>0</v>
      </c>
    </row>
    <row r="118" spans="1:9" ht="18" customHeight="1" x14ac:dyDescent="0.15">
      <c r="A118" s="44">
        <v>113</v>
      </c>
      <c r="B118" s="76"/>
      <c r="C118" s="76"/>
      <c r="D118" s="81" t="e">
        <f>C118/E4</f>
        <v>#DIV/0!</v>
      </c>
      <c r="E118" s="77">
        <f>9.8*C118*G4</f>
        <v>0</v>
      </c>
      <c r="F118" s="69"/>
      <c r="G118" s="69"/>
      <c r="H118" s="69"/>
      <c r="I118" s="70">
        <f t="shared" si="1"/>
        <v>0</v>
      </c>
    </row>
    <row r="119" spans="1:9" ht="18" customHeight="1" x14ac:dyDescent="0.15">
      <c r="A119" s="44">
        <v>114</v>
      </c>
      <c r="B119" s="76"/>
      <c r="C119" s="76"/>
      <c r="D119" s="81" t="e">
        <f>C119/E4</f>
        <v>#DIV/0!</v>
      </c>
      <c r="E119" s="77">
        <f>9.8*C119*G4</f>
        <v>0</v>
      </c>
      <c r="F119" s="69"/>
      <c r="G119" s="69"/>
      <c r="H119" s="69"/>
      <c r="I119" s="70">
        <f t="shared" si="1"/>
        <v>0</v>
      </c>
    </row>
    <row r="120" spans="1:9" ht="18" customHeight="1" x14ac:dyDescent="0.15">
      <c r="A120" s="42">
        <v>115</v>
      </c>
      <c r="B120" s="76"/>
      <c r="C120" s="76"/>
      <c r="D120" s="81" t="e">
        <f>C120/E4</f>
        <v>#DIV/0!</v>
      </c>
      <c r="E120" s="77">
        <f>9.8*C120*G4</f>
        <v>0</v>
      </c>
      <c r="F120" s="69"/>
      <c r="G120" s="69"/>
      <c r="H120" s="69"/>
      <c r="I120" s="70">
        <f t="shared" si="1"/>
        <v>0</v>
      </c>
    </row>
    <row r="121" spans="1:9" ht="18" customHeight="1" x14ac:dyDescent="0.15">
      <c r="A121" s="42">
        <v>116</v>
      </c>
      <c r="B121" s="76"/>
      <c r="C121" s="76"/>
      <c r="D121" s="81" t="e">
        <f>C121/E4</f>
        <v>#DIV/0!</v>
      </c>
      <c r="E121" s="77">
        <f>9.8*C121*G4</f>
        <v>0</v>
      </c>
      <c r="F121" s="69"/>
      <c r="G121" s="69"/>
      <c r="H121" s="69"/>
      <c r="I121" s="70">
        <f t="shared" si="1"/>
        <v>0</v>
      </c>
    </row>
    <row r="122" spans="1:9" ht="18" customHeight="1" x14ac:dyDescent="0.15">
      <c r="A122" s="44">
        <v>117</v>
      </c>
      <c r="B122" s="76"/>
      <c r="C122" s="76"/>
      <c r="D122" s="81" t="e">
        <f>C122/E4</f>
        <v>#DIV/0!</v>
      </c>
      <c r="E122" s="77">
        <f>9.8*C122*G4</f>
        <v>0</v>
      </c>
      <c r="F122" s="69"/>
      <c r="G122" s="69"/>
      <c r="H122" s="69"/>
      <c r="I122" s="70">
        <f t="shared" si="1"/>
        <v>0</v>
      </c>
    </row>
    <row r="123" spans="1:9" ht="18" customHeight="1" x14ac:dyDescent="0.15">
      <c r="A123" s="44">
        <v>118</v>
      </c>
      <c r="B123" s="76"/>
      <c r="C123" s="76"/>
      <c r="D123" s="81" t="e">
        <f>C123/E4</f>
        <v>#DIV/0!</v>
      </c>
      <c r="E123" s="77">
        <f>9.8*C123*G4</f>
        <v>0</v>
      </c>
      <c r="F123" s="69"/>
      <c r="G123" s="69"/>
      <c r="H123" s="69"/>
      <c r="I123" s="70">
        <f t="shared" si="1"/>
        <v>0</v>
      </c>
    </row>
    <row r="124" spans="1:9" ht="18" customHeight="1" x14ac:dyDescent="0.15">
      <c r="A124" s="44">
        <v>119</v>
      </c>
      <c r="B124" s="76"/>
      <c r="C124" s="76"/>
      <c r="D124" s="81" t="e">
        <f>C124/E4</f>
        <v>#DIV/0!</v>
      </c>
      <c r="E124" s="77">
        <f>9.8*C124*G4</f>
        <v>0</v>
      </c>
      <c r="F124" s="69"/>
      <c r="G124" s="69"/>
      <c r="H124" s="69"/>
      <c r="I124" s="70">
        <f t="shared" si="1"/>
        <v>0</v>
      </c>
    </row>
    <row r="125" spans="1:9" ht="18" customHeight="1" x14ac:dyDescent="0.15">
      <c r="A125" s="44">
        <v>120</v>
      </c>
      <c r="B125" s="76"/>
      <c r="C125" s="76"/>
      <c r="D125" s="81" t="e">
        <f>C125/E4</f>
        <v>#DIV/0!</v>
      </c>
      <c r="E125" s="77">
        <f>9.8*C125*G4</f>
        <v>0</v>
      </c>
      <c r="F125" s="69"/>
      <c r="G125" s="69"/>
      <c r="H125" s="69"/>
      <c r="I125" s="70">
        <f t="shared" si="1"/>
        <v>0</v>
      </c>
    </row>
    <row r="126" spans="1:9" ht="18" customHeight="1" x14ac:dyDescent="0.15">
      <c r="A126" s="42">
        <v>121</v>
      </c>
      <c r="B126" s="76"/>
      <c r="C126" s="76"/>
      <c r="D126" s="81" t="e">
        <f>C126/E4</f>
        <v>#DIV/0!</v>
      </c>
      <c r="E126" s="77">
        <f>9.8*C126*G4</f>
        <v>0</v>
      </c>
      <c r="F126" s="69"/>
      <c r="G126" s="69"/>
      <c r="H126" s="69"/>
      <c r="I126" s="70">
        <f t="shared" si="1"/>
        <v>0</v>
      </c>
    </row>
    <row r="127" spans="1:9" ht="18" customHeight="1" x14ac:dyDescent="0.15">
      <c r="A127" s="44">
        <v>122</v>
      </c>
      <c r="B127" s="76"/>
      <c r="C127" s="76"/>
      <c r="D127" s="81" t="e">
        <f>C127/E4</f>
        <v>#DIV/0!</v>
      </c>
      <c r="E127" s="77">
        <f>9.8*C127*G4</f>
        <v>0</v>
      </c>
      <c r="F127" s="69"/>
      <c r="G127" s="69"/>
      <c r="H127" s="69"/>
      <c r="I127" s="70">
        <f t="shared" si="1"/>
        <v>0</v>
      </c>
    </row>
    <row r="128" spans="1:9" ht="18" customHeight="1" x14ac:dyDescent="0.15">
      <c r="A128" s="44">
        <v>123</v>
      </c>
      <c r="B128" s="76"/>
      <c r="C128" s="76"/>
      <c r="D128" s="81" t="e">
        <f>C128/E4</f>
        <v>#DIV/0!</v>
      </c>
      <c r="E128" s="77">
        <f>9.8*C128*G4</f>
        <v>0</v>
      </c>
      <c r="F128" s="69"/>
      <c r="G128" s="69"/>
      <c r="H128" s="69"/>
      <c r="I128" s="70">
        <f t="shared" si="1"/>
        <v>0</v>
      </c>
    </row>
    <row r="129" spans="1:9" ht="18" customHeight="1" x14ac:dyDescent="0.15">
      <c r="A129" s="44">
        <v>124</v>
      </c>
      <c r="B129" s="76"/>
      <c r="C129" s="76"/>
      <c r="D129" s="81" t="e">
        <f>C129/E4</f>
        <v>#DIV/0!</v>
      </c>
      <c r="E129" s="77">
        <f>9.8*C129*G4</f>
        <v>0</v>
      </c>
      <c r="F129" s="69"/>
      <c r="G129" s="69"/>
      <c r="H129" s="69"/>
      <c r="I129" s="70">
        <f t="shared" si="1"/>
        <v>0</v>
      </c>
    </row>
    <row r="130" spans="1:9" ht="18" customHeight="1" x14ac:dyDescent="0.15">
      <c r="A130" s="44">
        <v>125</v>
      </c>
      <c r="B130" s="76"/>
      <c r="C130" s="76"/>
      <c r="D130" s="81" t="e">
        <f>C130/E4</f>
        <v>#DIV/0!</v>
      </c>
      <c r="E130" s="77">
        <f>9.8*C130*G4</f>
        <v>0</v>
      </c>
      <c r="F130" s="69"/>
      <c r="G130" s="69"/>
      <c r="H130" s="69"/>
      <c r="I130" s="70">
        <f t="shared" si="1"/>
        <v>0</v>
      </c>
    </row>
    <row r="131" spans="1:9" ht="18" customHeight="1" x14ac:dyDescent="0.15">
      <c r="A131" s="42">
        <v>126</v>
      </c>
      <c r="B131" s="76"/>
      <c r="C131" s="76"/>
      <c r="D131" s="81" t="e">
        <f>C131/E4</f>
        <v>#DIV/0!</v>
      </c>
      <c r="E131" s="77">
        <f>9.8*C131*G4</f>
        <v>0</v>
      </c>
      <c r="F131" s="69"/>
      <c r="G131" s="69"/>
      <c r="H131" s="69"/>
      <c r="I131" s="70">
        <f t="shared" si="1"/>
        <v>0</v>
      </c>
    </row>
    <row r="132" spans="1:9" ht="18" customHeight="1" x14ac:dyDescent="0.15">
      <c r="A132" s="42">
        <v>127</v>
      </c>
      <c r="B132" s="76"/>
      <c r="C132" s="76"/>
      <c r="D132" s="81" t="e">
        <f>C132/E4</f>
        <v>#DIV/0!</v>
      </c>
      <c r="E132" s="77">
        <f>9.8*C132*G4</f>
        <v>0</v>
      </c>
      <c r="F132" s="69"/>
      <c r="G132" s="69"/>
      <c r="H132" s="69"/>
      <c r="I132" s="70">
        <f t="shared" si="1"/>
        <v>0</v>
      </c>
    </row>
    <row r="133" spans="1:9" ht="18" customHeight="1" x14ac:dyDescent="0.15">
      <c r="A133" s="44">
        <v>128</v>
      </c>
      <c r="B133" s="76"/>
      <c r="C133" s="76"/>
      <c r="D133" s="81" t="e">
        <f>C133/E4</f>
        <v>#DIV/0!</v>
      </c>
      <c r="E133" s="77">
        <f>9.8*C133*G4</f>
        <v>0</v>
      </c>
      <c r="F133" s="69"/>
      <c r="G133" s="69"/>
      <c r="H133" s="69"/>
      <c r="I133" s="70">
        <f t="shared" si="1"/>
        <v>0</v>
      </c>
    </row>
    <row r="134" spans="1:9" ht="18" customHeight="1" x14ac:dyDescent="0.15">
      <c r="A134" s="44">
        <v>129</v>
      </c>
      <c r="B134" s="76"/>
      <c r="C134" s="76"/>
      <c r="D134" s="81" t="e">
        <f>C134/E4</f>
        <v>#DIV/0!</v>
      </c>
      <c r="E134" s="77">
        <f>9.8*C134*G4</f>
        <v>0</v>
      </c>
      <c r="F134" s="69"/>
      <c r="G134" s="69"/>
      <c r="H134" s="69"/>
      <c r="I134" s="70">
        <f t="shared" si="1"/>
        <v>0</v>
      </c>
    </row>
    <row r="135" spans="1:9" ht="18" customHeight="1" x14ac:dyDescent="0.15">
      <c r="A135" s="44">
        <v>130</v>
      </c>
      <c r="B135" s="76"/>
      <c r="C135" s="76"/>
      <c r="D135" s="81" t="e">
        <f>C135/E4</f>
        <v>#DIV/0!</v>
      </c>
      <c r="E135" s="77">
        <f>9.8*C135*G4</f>
        <v>0</v>
      </c>
      <c r="F135" s="69"/>
      <c r="G135" s="69"/>
      <c r="H135" s="69"/>
      <c r="I135" s="70">
        <f t="shared" ref="I135:I198" si="2">E135*F135*G135*H135</f>
        <v>0</v>
      </c>
    </row>
    <row r="136" spans="1:9" ht="18" customHeight="1" x14ac:dyDescent="0.15">
      <c r="A136" s="44">
        <v>131</v>
      </c>
      <c r="B136" s="76"/>
      <c r="C136" s="76"/>
      <c r="D136" s="81" t="e">
        <f>C136/E4</f>
        <v>#DIV/0!</v>
      </c>
      <c r="E136" s="77">
        <f>9.8*C136*G4</f>
        <v>0</v>
      </c>
      <c r="F136" s="69"/>
      <c r="G136" s="69"/>
      <c r="H136" s="69"/>
      <c r="I136" s="70">
        <f t="shared" si="2"/>
        <v>0</v>
      </c>
    </row>
    <row r="137" spans="1:9" ht="18" customHeight="1" x14ac:dyDescent="0.15">
      <c r="A137" s="42">
        <v>132</v>
      </c>
      <c r="B137" s="76"/>
      <c r="C137" s="76"/>
      <c r="D137" s="81" t="e">
        <f>C137/E4</f>
        <v>#DIV/0!</v>
      </c>
      <c r="E137" s="77">
        <f>9.8*C137*G4</f>
        <v>0</v>
      </c>
      <c r="F137" s="69"/>
      <c r="G137" s="69"/>
      <c r="H137" s="69"/>
      <c r="I137" s="70">
        <f t="shared" si="2"/>
        <v>0</v>
      </c>
    </row>
    <row r="138" spans="1:9" ht="18" customHeight="1" x14ac:dyDescent="0.15">
      <c r="A138" s="42">
        <v>133</v>
      </c>
      <c r="B138" s="76"/>
      <c r="C138" s="76"/>
      <c r="D138" s="81" t="e">
        <f>C138/E4</f>
        <v>#DIV/0!</v>
      </c>
      <c r="E138" s="77">
        <f>9.8*C138*G4</f>
        <v>0</v>
      </c>
      <c r="F138" s="69"/>
      <c r="G138" s="69"/>
      <c r="H138" s="69"/>
      <c r="I138" s="70">
        <f t="shared" si="2"/>
        <v>0</v>
      </c>
    </row>
    <row r="139" spans="1:9" ht="18" customHeight="1" x14ac:dyDescent="0.15">
      <c r="A139" s="44">
        <v>134</v>
      </c>
      <c r="B139" s="76"/>
      <c r="C139" s="76"/>
      <c r="D139" s="81" t="e">
        <f>C139/E4</f>
        <v>#DIV/0!</v>
      </c>
      <c r="E139" s="77">
        <f>9.8*C139*G4</f>
        <v>0</v>
      </c>
      <c r="F139" s="69"/>
      <c r="G139" s="69"/>
      <c r="H139" s="69"/>
      <c r="I139" s="70">
        <f t="shared" si="2"/>
        <v>0</v>
      </c>
    </row>
    <row r="140" spans="1:9" ht="18" customHeight="1" x14ac:dyDescent="0.15">
      <c r="A140" s="44">
        <v>135</v>
      </c>
      <c r="B140" s="76"/>
      <c r="C140" s="76"/>
      <c r="D140" s="81" t="e">
        <f>C140/E4</f>
        <v>#DIV/0!</v>
      </c>
      <c r="E140" s="77">
        <f>9.8*C140*G4</f>
        <v>0</v>
      </c>
      <c r="F140" s="69"/>
      <c r="G140" s="69"/>
      <c r="H140" s="69"/>
      <c r="I140" s="70">
        <f t="shared" si="2"/>
        <v>0</v>
      </c>
    </row>
    <row r="141" spans="1:9" ht="18" customHeight="1" x14ac:dyDescent="0.15">
      <c r="A141" s="44">
        <v>136</v>
      </c>
      <c r="B141" s="76"/>
      <c r="C141" s="76"/>
      <c r="D141" s="81" t="e">
        <f>C141/E4</f>
        <v>#DIV/0!</v>
      </c>
      <c r="E141" s="77">
        <f>9.8*C141*G4</f>
        <v>0</v>
      </c>
      <c r="F141" s="69"/>
      <c r="G141" s="69"/>
      <c r="H141" s="69"/>
      <c r="I141" s="70">
        <f t="shared" si="2"/>
        <v>0</v>
      </c>
    </row>
    <row r="142" spans="1:9" ht="18" customHeight="1" x14ac:dyDescent="0.15">
      <c r="A142" s="44">
        <v>137</v>
      </c>
      <c r="B142" s="76"/>
      <c r="C142" s="76"/>
      <c r="D142" s="81" t="e">
        <f>C142/E4</f>
        <v>#DIV/0!</v>
      </c>
      <c r="E142" s="77">
        <f>9.8*C142*G4</f>
        <v>0</v>
      </c>
      <c r="F142" s="69"/>
      <c r="G142" s="69"/>
      <c r="H142" s="69"/>
      <c r="I142" s="70">
        <f t="shared" si="2"/>
        <v>0</v>
      </c>
    </row>
    <row r="143" spans="1:9" ht="18" customHeight="1" x14ac:dyDescent="0.15">
      <c r="A143" s="42">
        <v>138</v>
      </c>
      <c r="B143" s="76"/>
      <c r="C143" s="76"/>
      <c r="D143" s="81" t="e">
        <f>C143/E4</f>
        <v>#DIV/0!</v>
      </c>
      <c r="E143" s="77">
        <f>9.8*C143*G4</f>
        <v>0</v>
      </c>
      <c r="F143" s="69"/>
      <c r="G143" s="69"/>
      <c r="H143" s="69"/>
      <c r="I143" s="70">
        <f t="shared" si="2"/>
        <v>0</v>
      </c>
    </row>
    <row r="144" spans="1:9" ht="18" customHeight="1" x14ac:dyDescent="0.15">
      <c r="A144" s="42">
        <v>139</v>
      </c>
      <c r="B144" s="76"/>
      <c r="C144" s="76"/>
      <c r="D144" s="81" t="e">
        <f>C144/E4</f>
        <v>#DIV/0!</v>
      </c>
      <c r="E144" s="77">
        <f>9.8*C144*G4</f>
        <v>0</v>
      </c>
      <c r="F144" s="69"/>
      <c r="G144" s="69"/>
      <c r="H144" s="69"/>
      <c r="I144" s="70">
        <f t="shared" si="2"/>
        <v>0</v>
      </c>
    </row>
    <row r="145" spans="1:9" ht="18" customHeight="1" x14ac:dyDescent="0.15">
      <c r="A145" s="44">
        <v>140</v>
      </c>
      <c r="B145" s="76"/>
      <c r="C145" s="76"/>
      <c r="D145" s="81" t="e">
        <f>C145/E4</f>
        <v>#DIV/0!</v>
      </c>
      <c r="E145" s="77">
        <f>9.8*C145*G4</f>
        <v>0</v>
      </c>
      <c r="F145" s="69"/>
      <c r="G145" s="69"/>
      <c r="H145" s="69"/>
      <c r="I145" s="70">
        <f t="shared" si="2"/>
        <v>0</v>
      </c>
    </row>
    <row r="146" spans="1:9" ht="18" customHeight="1" x14ac:dyDescent="0.15">
      <c r="A146" s="44">
        <v>141</v>
      </c>
      <c r="B146" s="76"/>
      <c r="C146" s="76"/>
      <c r="D146" s="81" t="e">
        <f>C146/E4</f>
        <v>#DIV/0!</v>
      </c>
      <c r="E146" s="77">
        <f>9.8*C146*G4</f>
        <v>0</v>
      </c>
      <c r="F146" s="69"/>
      <c r="G146" s="69"/>
      <c r="H146" s="69"/>
      <c r="I146" s="70">
        <f t="shared" si="2"/>
        <v>0</v>
      </c>
    </row>
    <row r="147" spans="1:9" ht="18" customHeight="1" x14ac:dyDescent="0.15">
      <c r="A147" s="44">
        <v>142</v>
      </c>
      <c r="B147" s="76"/>
      <c r="C147" s="76"/>
      <c r="D147" s="81" t="e">
        <f>C147/E4</f>
        <v>#DIV/0!</v>
      </c>
      <c r="E147" s="77">
        <f>9.8*C147*G4</f>
        <v>0</v>
      </c>
      <c r="F147" s="69"/>
      <c r="G147" s="69"/>
      <c r="H147" s="69"/>
      <c r="I147" s="70">
        <f t="shared" si="2"/>
        <v>0</v>
      </c>
    </row>
    <row r="148" spans="1:9" ht="18" customHeight="1" x14ac:dyDescent="0.15">
      <c r="A148" s="44">
        <v>143</v>
      </c>
      <c r="B148" s="76"/>
      <c r="C148" s="76"/>
      <c r="D148" s="81" t="e">
        <f>C148/E4</f>
        <v>#DIV/0!</v>
      </c>
      <c r="E148" s="77">
        <f>9.8*C148*G4</f>
        <v>0</v>
      </c>
      <c r="F148" s="69"/>
      <c r="G148" s="69"/>
      <c r="H148" s="69"/>
      <c r="I148" s="70">
        <f t="shared" si="2"/>
        <v>0</v>
      </c>
    </row>
    <row r="149" spans="1:9" ht="18" customHeight="1" x14ac:dyDescent="0.15">
      <c r="A149" s="42">
        <v>144</v>
      </c>
      <c r="B149" s="76"/>
      <c r="C149" s="76"/>
      <c r="D149" s="81" t="e">
        <f>C149/E4</f>
        <v>#DIV/0!</v>
      </c>
      <c r="E149" s="77">
        <f>9.8*C149*G4</f>
        <v>0</v>
      </c>
      <c r="F149" s="69"/>
      <c r="G149" s="69"/>
      <c r="H149" s="69"/>
      <c r="I149" s="70">
        <f t="shared" si="2"/>
        <v>0</v>
      </c>
    </row>
    <row r="150" spans="1:9" ht="18" customHeight="1" x14ac:dyDescent="0.15">
      <c r="A150" s="42">
        <v>145</v>
      </c>
      <c r="B150" s="76"/>
      <c r="C150" s="76"/>
      <c r="D150" s="81" t="e">
        <f>C150/E4</f>
        <v>#DIV/0!</v>
      </c>
      <c r="E150" s="77">
        <f>9.8*C150*G4</f>
        <v>0</v>
      </c>
      <c r="F150" s="69"/>
      <c r="G150" s="69"/>
      <c r="H150" s="69"/>
      <c r="I150" s="70">
        <f t="shared" si="2"/>
        <v>0</v>
      </c>
    </row>
    <row r="151" spans="1:9" ht="18" customHeight="1" x14ac:dyDescent="0.15">
      <c r="A151" s="44">
        <v>146</v>
      </c>
      <c r="B151" s="76"/>
      <c r="C151" s="76"/>
      <c r="D151" s="81" t="e">
        <f>C151/E4</f>
        <v>#DIV/0!</v>
      </c>
      <c r="E151" s="77">
        <f>9.8*C151*G4</f>
        <v>0</v>
      </c>
      <c r="F151" s="69"/>
      <c r="G151" s="69"/>
      <c r="H151" s="69"/>
      <c r="I151" s="70">
        <f t="shared" si="2"/>
        <v>0</v>
      </c>
    </row>
    <row r="152" spans="1:9" ht="18" customHeight="1" x14ac:dyDescent="0.15">
      <c r="A152" s="44">
        <v>147</v>
      </c>
      <c r="B152" s="76"/>
      <c r="C152" s="76"/>
      <c r="D152" s="81" t="e">
        <f>C152/E4</f>
        <v>#DIV/0!</v>
      </c>
      <c r="E152" s="77">
        <f>9.8*C152*G4</f>
        <v>0</v>
      </c>
      <c r="F152" s="69"/>
      <c r="G152" s="69"/>
      <c r="H152" s="69"/>
      <c r="I152" s="70">
        <f t="shared" si="2"/>
        <v>0</v>
      </c>
    </row>
    <row r="153" spans="1:9" ht="18" customHeight="1" x14ac:dyDescent="0.15">
      <c r="A153" s="44">
        <v>148</v>
      </c>
      <c r="B153" s="76"/>
      <c r="C153" s="76"/>
      <c r="D153" s="81" t="e">
        <f>C153/E4</f>
        <v>#DIV/0!</v>
      </c>
      <c r="E153" s="77">
        <f>9.8*C153*G4</f>
        <v>0</v>
      </c>
      <c r="F153" s="69"/>
      <c r="G153" s="69"/>
      <c r="H153" s="69"/>
      <c r="I153" s="70">
        <f t="shared" si="2"/>
        <v>0</v>
      </c>
    </row>
    <row r="154" spans="1:9" ht="18" customHeight="1" x14ac:dyDescent="0.15">
      <c r="A154" s="44">
        <v>149</v>
      </c>
      <c r="B154" s="76"/>
      <c r="C154" s="76"/>
      <c r="D154" s="81" t="e">
        <f>C154/E4</f>
        <v>#DIV/0!</v>
      </c>
      <c r="E154" s="77">
        <f>9.8*C154*G4</f>
        <v>0</v>
      </c>
      <c r="F154" s="69"/>
      <c r="G154" s="69"/>
      <c r="H154" s="69"/>
      <c r="I154" s="70">
        <f t="shared" si="2"/>
        <v>0</v>
      </c>
    </row>
    <row r="155" spans="1:9" ht="18" customHeight="1" x14ac:dyDescent="0.15">
      <c r="A155" s="42">
        <v>150</v>
      </c>
      <c r="B155" s="76"/>
      <c r="C155" s="76"/>
      <c r="D155" s="81" t="e">
        <f>C155/E4</f>
        <v>#DIV/0!</v>
      </c>
      <c r="E155" s="77">
        <f>9.8*C155*G4</f>
        <v>0</v>
      </c>
      <c r="F155" s="69"/>
      <c r="G155" s="69"/>
      <c r="H155" s="69"/>
      <c r="I155" s="70">
        <f t="shared" si="2"/>
        <v>0</v>
      </c>
    </row>
    <row r="156" spans="1:9" ht="18" customHeight="1" x14ac:dyDescent="0.15">
      <c r="A156" s="42">
        <v>151</v>
      </c>
      <c r="B156" s="76"/>
      <c r="C156" s="76"/>
      <c r="D156" s="81" t="e">
        <f>C156/E4</f>
        <v>#DIV/0!</v>
      </c>
      <c r="E156" s="77">
        <f>9.8*C156*G4</f>
        <v>0</v>
      </c>
      <c r="F156" s="69"/>
      <c r="G156" s="69"/>
      <c r="H156" s="69"/>
      <c r="I156" s="70">
        <f t="shared" si="2"/>
        <v>0</v>
      </c>
    </row>
    <row r="157" spans="1:9" ht="18" customHeight="1" x14ac:dyDescent="0.15">
      <c r="A157" s="44">
        <v>152</v>
      </c>
      <c r="B157" s="76"/>
      <c r="C157" s="76"/>
      <c r="D157" s="81" t="e">
        <f>C157/E4</f>
        <v>#DIV/0!</v>
      </c>
      <c r="E157" s="77">
        <f>9.8*C157*G4</f>
        <v>0</v>
      </c>
      <c r="F157" s="69"/>
      <c r="G157" s="69"/>
      <c r="H157" s="69"/>
      <c r="I157" s="70">
        <f t="shared" si="2"/>
        <v>0</v>
      </c>
    </row>
    <row r="158" spans="1:9" ht="18" customHeight="1" x14ac:dyDescent="0.15">
      <c r="A158" s="44">
        <v>153</v>
      </c>
      <c r="B158" s="76"/>
      <c r="C158" s="76"/>
      <c r="D158" s="81" t="e">
        <f>C158/E4</f>
        <v>#DIV/0!</v>
      </c>
      <c r="E158" s="77">
        <f>9.8*C158*G4</f>
        <v>0</v>
      </c>
      <c r="F158" s="69"/>
      <c r="G158" s="69"/>
      <c r="H158" s="69"/>
      <c r="I158" s="70">
        <f t="shared" si="2"/>
        <v>0</v>
      </c>
    </row>
    <row r="159" spans="1:9" ht="18" customHeight="1" x14ac:dyDescent="0.15">
      <c r="A159" s="44">
        <v>154</v>
      </c>
      <c r="B159" s="76"/>
      <c r="C159" s="76"/>
      <c r="D159" s="81" t="e">
        <f>C159/E4</f>
        <v>#DIV/0!</v>
      </c>
      <c r="E159" s="77">
        <f>9.8*C159*G4</f>
        <v>0</v>
      </c>
      <c r="F159" s="69"/>
      <c r="G159" s="69"/>
      <c r="H159" s="69"/>
      <c r="I159" s="70">
        <f t="shared" si="2"/>
        <v>0</v>
      </c>
    </row>
    <row r="160" spans="1:9" ht="18" customHeight="1" x14ac:dyDescent="0.15">
      <c r="A160" s="44">
        <v>155</v>
      </c>
      <c r="B160" s="76"/>
      <c r="C160" s="76"/>
      <c r="D160" s="81" t="e">
        <f>C160/E4</f>
        <v>#DIV/0!</v>
      </c>
      <c r="E160" s="77">
        <f>9.8*C160*G4</f>
        <v>0</v>
      </c>
      <c r="F160" s="69"/>
      <c r="G160" s="69"/>
      <c r="H160" s="69"/>
      <c r="I160" s="70">
        <f t="shared" si="2"/>
        <v>0</v>
      </c>
    </row>
    <row r="161" spans="1:9" ht="18" customHeight="1" x14ac:dyDescent="0.15">
      <c r="A161" s="44">
        <v>156</v>
      </c>
      <c r="B161" s="76"/>
      <c r="C161" s="76"/>
      <c r="D161" s="81" t="e">
        <f>C161/E4</f>
        <v>#DIV/0!</v>
      </c>
      <c r="E161" s="77">
        <f>9.8*C161*G4</f>
        <v>0</v>
      </c>
      <c r="F161" s="69"/>
      <c r="G161" s="69"/>
      <c r="H161" s="69"/>
      <c r="I161" s="70">
        <f t="shared" si="2"/>
        <v>0</v>
      </c>
    </row>
    <row r="162" spans="1:9" ht="18" customHeight="1" x14ac:dyDescent="0.15">
      <c r="A162" s="42">
        <v>157</v>
      </c>
      <c r="B162" s="76"/>
      <c r="C162" s="76"/>
      <c r="D162" s="81" t="e">
        <f>C162/E4</f>
        <v>#DIV/0!</v>
      </c>
      <c r="E162" s="77">
        <f>9.8*C162*G4</f>
        <v>0</v>
      </c>
      <c r="F162" s="69"/>
      <c r="G162" s="69"/>
      <c r="H162" s="69"/>
      <c r="I162" s="70">
        <f t="shared" si="2"/>
        <v>0</v>
      </c>
    </row>
    <row r="163" spans="1:9" ht="18" customHeight="1" x14ac:dyDescent="0.15">
      <c r="A163" s="42">
        <v>158</v>
      </c>
      <c r="B163" s="76"/>
      <c r="C163" s="76"/>
      <c r="D163" s="81" t="e">
        <f>C163/E4</f>
        <v>#DIV/0!</v>
      </c>
      <c r="E163" s="77">
        <f>9.8*C163*G4</f>
        <v>0</v>
      </c>
      <c r="F163" s="69"/>
      <c r="G163" s="69"/>
      <c r="H163" s="69"/>
      <c r="I163" s="70">
        <f t="shared" si="2"/>
        <v>0</v>
      </c>
    </row>
    <row r="164" spans="1:9" ht="18" customHeight="1" x14ac:dyDescent="0.15">
      <c r="A164" s="44">
        <v>159</v>
      </c>
      <c r="B164" s="76"/>
      <c r="C164" s="76"/>
      <c r="D164" s="81" t="e">
        <f>C164/E4</f>
        <v>#DIV/0!</v>
      </c>
      <c r="E164" s="77">
        <f>9.8*C164*G4</f>
        <v>0</v>
      </c>
      <c r="F164" s="69"/>
      <c r="G164" s="69"/>
      <c r="H164" s="69"/>
      <c r="I164" s="70">
        <f t="shared" si="2"/>
        <v>0</v>
      </c>
    </row>
    <row r="165" spans="1:9" ht="18" customHeight="1" x14ac:dyDescent="0.15">
      <c r="A165" s="44">
        <v>160</v>
      </c>
      <c r="B165" s="76"/>
      <c r="C165" s="76"/>
      <c r="D165" s="81" t="e">
        <f>C165/E4</f>
        <v>#DIV/0!</v>
      </c>
      <c r="E165" s="77">
        <f>9.8*C165*G4</f>
        <v>0</v>
      </c>
      <c r="F165" s="69"/>
      <c r="G165" s="69"/>
      <c r="H165" s="69"/>
      <c r="I165" s="70">
        <f t="shared" si="2"/>
        <v>0</v>
      </c>
    </row>
    <row r="166" spans="1:9" ht="18" customHeight="1" x14ac:dyDescent="0.15">
      <c r="A166" s="44">
        <v>161</v>
      </c>
      <c r="B166" s="76"/>
      <c r="C166" s="76"/>
      <c r="D166" s="81" t="e">
        <f>C166/E4</f>
        <v>#DIV/0!</v>
      </c>
      <c r="E166" s="77">
        <f>9.8*C166*G4</f>
        <v>0</v>
      </c>
      <c r="F166" s="69"/>
      <c r="G166" s="69"/>
      <c r="H166" s="69"/>
      <c r="I166" s="70">
        <f t="shared" si="2"/>
        <v>0</v>
      </c>
    </row>
    <row r="167" spans="1:9" ht="18" customHeight="1" x14ac:dyDescent="0.15">
      <c r="A167" s="44">
        <v>162</v>
      </c>
      <c r="B167" s="76"/>
      <c r="C167" s="76"/>
      <c r="D167" s="81" t="e">
        <f>C167/E4</f>
        <v>#DIV/0!</v>
      </c>
      <c r="E167" s="77">
        <f>9.8*C167*G4</f>
        <v>0</v>
      </c>
      <c r="F167" s="69"/>
      <c r="G167" s="69"/>
      <c r="H167" s="69"/>
      <c r="I167" s="70">
        <f t="shared" si="2"/>
        <v>0</v>
      </c>
    </row>
    <row r="168" spans="1:9" ht="18" customHeight="1" x14ac:dyDescent="0.15">
      <c r="A168" s="42">
        <v>163</v>
      </c>
      <c r="B168" s="76"/>
      <c r="C168" s="76"/>
      <c r="D168" s="81" t="e">
        <f>C168/E4</f>
        <v>#DIV/0!</v>
      </c>
      <c r="E168" s="77">
        <f>9.8*C168*G4</f>
        <v>0</v>
      </c>
      <c r="F168" s="69"/>
      <c r="G168" s="69"/>
      <c r="H168" s="69"/>
      <c r="I168" s="70">
        <f t="shared" si="2"/>
        <v>0</v>
      </c>
    </row>
    <row r="169" spans="1:9" ht="18" customHeight="1" x14ac:dyDescent="0.15">
      <c r="A169" s="42">
        <v>164</v>
      </c>
      <c r="B169" s="76"/>
      <c r="C169" s="76"/>
      <c r="D169" s="81" t="e">
        <f>C169/E4</f>
        <v>#DIV/0!</v>
      </c>
      <c r="E169" s="77">
        <f>9.8*C169*G4</f>
        <v>0</v>
      </c>
      <c r="F169" s="69"/>
      <c r="G169" s="69"/>
      <c r="H169" s="69"/>
      <c r="I169" s="70">
        <f t="shared" si="2"/>
        <v>0</v>
      </c>
    </row>
    <row r="170" spans="1:9" ht="18" customHeight="1" x14ac:dyDescent="0.15">
      <c r="A170" s="44">
        <v>165</v>
      </c>
      <c r="B170" s="76"/>
      <c r="C170" s="76"/>
      <c r="D170" s="81" t="e">
        <f>C170/E4</f>
        <v>#DIV/0!</v>
      </c>
      <c r="E170" s="77">
        <f>9.8*C170*G4</f>
        <v>0</v>
      </c>
      <c r="F170" s="69"/>
      <c r="G170" s="69"/>
      <c r="H170" s="69"/>
      <c r="I170" s="70">
        <f t="shared" si="2"/>
        <v>0</v>
      </c>
    </row>
    <row r="171" spans="1:9" ht="18" customHeight="1" x14ac:dyDescent="0.15">
      <c r="A171" s="44">
        <v>166</v>
      </c>
      <c r="B171" s="76"/>
      <c r="C171" s="76"/>
      <c r="D171" s="81" t="e">
        <f>C171/E4</f>
        <v>#DIV/0!</v>
      </c>
      <c r="E171" s="77">
        <f>9.8*C171*G4</f>
        <v>0</v>
      </c>
      <c r="F171" s="69"/>
      <c r="G171" s="69"/>
      <c r="H171" s="69"/>
      <c r="I171" s="70">
        <f t="shared" si="2"/>
        <v>0</v>
      </c>
    </row>
    <row r="172" spans="1:9" ht="18" customHeight="1" x14ac:dyDescent="0.15">
      <c r="A172" s="44">
        <v>167</v>
      </c>
      <c r="B172" s="76"/>
      <c r="C172" s="76"/>
      <c r="D172" s="81" t="e">
        <f>C172/E4</f>
        <v>#DIV/0!</v>
      </c>
      <c r="E172" s="77">
        <f>9.8*C172*G4</f>
        <v>0</v>
      </c>
      <c r="F172" s="69"/>
      <c r="G172" s="69"/>
      <c r="H172" s="69"/>
      <c r="I172" s="70">
        <f t="shared" si="2"/>
        <v>0</v>
      </c>
    </row>
    <row r="173" spans="1:9" ht="18" customHeight="1" x14ac:dyDescent="0.15">
      <c r="A173" s="44">
        <v>168</v>
      </c>
      <c r="B173" s="76"/>
      <c r="C173" s="76"/>
      <c r="D173" s="81" t="e">
        <f>C173/E4</f>
        <v>#DIV/0!</v>
      </c>
      <c r="E173" s="77">
        <f>9.8*C173*G4</f>
        <v>0</v>
      </c>
      <c r="F173" s="69"/>
      <c r="G173" s="69"/>
      <c r="H173" s="69"/>
      <c r="I173" s="70">
        <f t="shared" si="2"/>
        <v>0</v>
      </c>
    </row>
    <row r="174" spans="1:9" ht="18" customHeight="1" x14ac:dyDescent="0.15">
      <c r="A174" s="42">
        <v>169</v>
      </c>
      <c r="B174" s="76"/>
      <c r="C174" s="76"/>
      <c r="D174" s="81" t="e">
        <f>C174/E4</f>
        <v>#DIV/0!</v>
      </c>
      <c r="E174" s="77">
        <f>9.8*C174*G4</f>
        <v>0</v>
      </c>
      <c r="F174" s="69"/>
      <c r="G174" s="69"/>
      <c r="H174" s="69"/>
      <c r="I174" s="70">
        <f t="shared" si="2"/>
        <v>0</v>
      </c>
    </row>
    <row r="175" spans="1:9" ht="18" customHeight="1" x14ac:dyDescent="0.15">
      <c r="A175" s="42">
        <v>170</v>
      </c>
      <c r="B175" s="76"/>
      <c r="C175" s="76"/>
      <c r="D175" s="81" t="e">
        <f>C175/E4</f>
        <v>#DIV/0!</v>
      </c>
      <c r="E175" s="77">
        <f>9.8*C175*G4</f>
        <v>0</v>
      </c>
      <c r="F175" s="69"/>
      <c r="G175" s="69"/>
      <c r="H175" s="69"/>
      <c r="I175" s="70">
        <f t="shared" si="2"/>
        <v>0</v>
      </c>
    </row>
    <row r="176" spans="1:9" ht="18" customHeight="1" x14ac:dyDescent="0.15">
      <c r="A176" s="44">
        <v>171</v>
      </c>
      <c r="B176" s="76"/>
      <c r="C176" s="76"/>
      <c r="D176" s="81" t="e">
        <f>C176/E4</f>
        <v>#DIV/0!</v>
      </c>
      <c r="E176" s="77">
        <f>9.8*C176*G4</f>
        <v>0</v>
      </c>
      <c r="F176" s="69"/>
      <c r="G176" s="69"/>
      <c r="H176" s="69"/>
      <c r="I176" s="70">
        <f t="shared" si="2"/>
        <v>0</v>
      </c>
    </row>
    <row r="177" spans="1:9" ht="18" customHeight="1" x14ac:dyDescent="0.15">
      <c r="A177" s="44">
        <v>172</v>
      </c>
      <c r="B177" s="76"/>
      <c r="C177" s="76"/>
      <c r="D177" s="81" t="e">
        <f>C177/E4</f>
        <v>#DIV/0!</v>
      </c>
      <c r="E177" s="77">
        <f>9.8*C177*G4</f>
        <v>0</v>
      </c>
      <c r="F177" s="69"/>
      <c r="G177" s="69"/>
      <c r="H177" s="69"/>
      <c r="I177" s="70">
        <f t="shared" si="2"/>
        <v>0</v>
      </c>
    </row>
    <row r="178" spans="1:9" ht="18" customHeight="1" x14ac:dyDescent="0.15">
      <c r="A178" s="44">
        <v>173</v>
      </c>
      <c r="B178" s="76"/>
      <c r="C178" s="76"/>
      <c r="D178" s="81" t="e">
        <f>C178/E4</f>
        <v>#DIV/0!</v>
      </c>
      <c r="E178" s="77">
        <f>9.8*C178*G4</f>
        <v>0</v>
      </c>
      <c r="F178" s="69"/>
      <c r="G178" s="69"/>
      <c r="H178" s="69"/>
      <c r="I178" s="70">
        <f t="shared" si="2"/>
        <v>0</v>
      </c>
    </row>
    <row r="179" spans="1:9" ht="18" customHeight="1" x14ac:dyDescent="0.15">
      <c r="A179" s="44">
        <v>174</v>
      </c>
      <c r="B179" s="76"/>
      <c r="C179" s="76"/>
      <c r="D179" s="81" t="e">
        <f>C179/E4</f>
        <v>#DIV/0!</v>
      </c>
      <c r="E179" s="77">
        <f>9.8*C179*G4</f>
        <v>0</v>
      </c>
      <c r="F179" s="69"/>
      <c r="G179" s="69"/>
      <c r="H179" s="69"/>
      <c r="I179" s="70">
        <f t="shared" si="2"/>
        <v>0</v>
      </c>
    </row>
    <row r="180" spans="1:9" ht="18" customHeight="1" x14ac:dyDescent="0.15">
      <c r="A180" s="42">
        <v>175</v>
      </c>
      <c r="B180" s="76"/>
      <c r="C180" s="76"/>
      <c r="D180" s="81" t="e">
        <f>C180/E4</f>
        <v>#DIV/0!</v>
      </c>
      <c r="E180" s="77">
        <f>9.8*C180*G4</f>
        <v>0</v>
      </c>
      <c r="F180" s="69"/>
      <c r="G180" s="69"/>
      <c r="H180" s="69"/>
      <c r="I180" s="70">
        <f t="shared" si="2"/>
        <v>0</v>
      </c>
    </row>
    <row r="181" spans="1:9" ht="18" customHeight="1" x14ac:dyDescent="0.15">
      <c r="A181" s="42">
        <v>176</v>
      </c>
      <c r="B181" s="76"/>
      <c r="C181" s="76"/>
      <c r="D181" s="81" t="e">
        <f>C181/E4</f>
        <v>#DIV/0!</v>
      </c>
      <c r="E181" s="77">
        <f>9.8*C181*G4</f>
        <v>0</v>
      </c>
      <c r="F181" s="69"/>
      <c r="G181" s="69"/>
      <c r="H181" s="69"/>
      <c r="I181" s="70">
        <f t="shared" si="2"/>
        <v>0</v>
      </c>
    </row>
    <row r="182" spans="1:9" ht="18" customHeight="1" x14ac:dyDescent="0.15">
      <c r="A182" s="44">
        <v>177</v>
      </c>
      <c r="B182" s="76"/>
      <c r="C182" s="76"/>
      <c r="D182" s="81" t="e">
        <f>C182/E4</f>
        <v>#DIV/0!</v>
      </c>
      <c r="E182" s="77">
        <f>9.8*C182*G4</f>
        <v>0</v>
      </c>
      <c r="F182" s="69"/>
      <c r="G182" s="69"/>
      <c r="H182" s="69"/>
      <c r="I182" s="70">
        <f t="shared" si="2"/>
        <v>0</v>
      </c>
    </row>
    <row r="183" spans="1:9" ht="18" customHeight="1" x14ac:dyDescent="0.15">
      <c r="A183" s="44">
        <v>178</v>
      </c>
      <c r="B183" s="76"/>
      <c r="C183" s="76"/>
      <c r="D183" s="81" t="e">
        <f>C183/E4</f>
        <v>#DIV/0!</v>
      </c>
      <c r="E183" s="77">
        <f>9.8*C183*G4</f>
        <v>0</v>
      </c>
      <c r="F183" s="69"/>
      <c r="G183" s="69"/>
      <c r="H183" s="69"/>
      <c r="I183" s="70">
        <f t="shared" si="2"/>
        <v>0</v>
      </c>
    </row>
    <row r="184" spans="1:9" ht="18" customHeight="1" x14ac:dyDescent="0.15">
      <c r="A184" s="44">
        <v>179</v>
      </c>
      <c r="B184" s="76"/>
      <c r="C184" s="76"/>
      <c r="D184" s="81" t="e">
        <f>C184/E4</f>
        <v>#DIV/0!</v>
      </c>
      <c r="E184" s="77">
        <f>9.8*C184*G4</f>
        <v>0</v>
      </c>
      <c r="F184" s="69"/>
      <c r="G184" s="69"/>
      <c r="H184" s="69"/>
      <c r="I184" s="70">
        <f t="shared" si="2"/>
        <v>0</v>
      </c>
    </row>
    <row r="185" spans="1:9" ht="18" customHeight="1" x14ac:dyDescent="0.15">
      <c r="A185" s="44">
        <v>180</v>
      </c>
      <c r="B185" s="76"/>
      <c r="C185" s="76"/>
      <c r="D185" s="81" t="e">
        <f>C185/E4</f>
        <v>#DIV/0!</v>
      </c>
      <c r="E185" s="77">
        <f>9.8*C185*G4</f>
        <v>0</v>
      </c>
      <c r="F185" s="69"/>
      <c r="G185" s="69"/>
      <c r="H185" s="69"/>
      <c r="I185" s="70">
        <f t="shared" si="2"/>
        <v>0</v>
      </c>
    </row>
    <row r="186" spans="1:9" ht="18" customHeight="1" x14ac:dyDescent="0.15">
      <c r="A186" s="42">
        <v>181</v>
      </c>
      <c r="B186" s="76"/>
      <c r="C186" s="76"/>
      <c r="D186" s="81" t="e">
        <f>C186/E4</f>
        <v>#DIV/0!</v>
      </c>
      <c r="E186" s="77">
        <f>9.8*C186*G4</f>
        <v>0</v>
      </c>
      <c r="F186" s="69"/>
      <c r="G186" s="69"/>
      <c r="H186" s="69"/>
      <c r="I186" s="70">
        <f t="shared" si="2"/>
        <v>0</v>
      </c>
    </row>
    <row r="187" spans="1:9" ht="18" customHeight="1" x14ac:dyDescent="0.15">
      <c r="A187" s="42">
        <v>182</v>
      </c>
      <c r="B187" s="76"/>
      <c r="C187" s="76"/>
      <c r="D187" s="81" t="e">
        <f>C187/E4</f>
        <v>#DIV/0!</v>
      </c>
      <c r="E187" s="77">
        <f>9.8*C187*G4</f>
        <v>0</v>
      </c>
      <c r="F187" s="69"/>
      <c r="G187" s="69"/>
      <c r="H187" s="69"/>
      <c r="I187" s="70">
        <f t="shared" si="2"/>
        <v>0</v>
      </c>
    </row>
    <row r="188" spans="1:9" ht="18" customHeight="1" x14ac:dyDescent="0.15">
      <c r="A188" s="44">
        <v>183</v>
      </c>
      <c r="B188" s="76"/>
      <c r="C188" s="76"/>
      <c r="D188" s="81" t="e">
        <f>C188/E4</f>
        <v>#DIV/0!</v>
      </c>
      <c r="E188" s="77">
        <f>9.8*C188*G4</f>
        <v>0</v>
      </c>
      <c r="F188" s="69"/>
      <c r="G188" s="69"/>
      <c r="H188" s="69"/>
      <c r="I188" s="70">
        <f t="shared" si="2"/>
        <v>0</v>
      </c>
    </row>
    <row r="189" spans="1:9" ht="18" customHeight="1" x14ac:dyDescent="0.15">
      <c r="A189" s="44">
        <v>184</v>
      </c>
      <c r="B189" s="76"/>
      <c r="C189" s="76"/>
      <c r="D189" s="81" t="e">
        <f>C189/E4</f>
        <v>#DIV/0!</v>
      </c>
      <c r="E189" s="77">
        <f>9.8*C189*G4</f>
        <v>0</v>
      </c>
      <c r="F189" s="69"/>
      <c r="G189" s="69"/>
      <c r="H189" s="69"/>
      <c r="I189" s="70">
        <f t="shared" si="2"/>
        <v>0</v>
      </c>
    </row>
    <row r="190" spans="1:9" ht="18" customHeight="1" x14ac:dyDescent="0.15">
      <c r="A190" s="44">
        <v>185</v>
      </c>
      <c r="B190" s="76"/>
      <c r="C190" s="76"/>
      <c r="D190" s="81" t="e">
        <f>C190/E4</f>
        <v>#DIV/0!</v>
      </c>
      <c r="E190" s="77">
        <f>9.8*C190*G4</f>
        <v>0</v>
      </c>
      <c r="F190" s="69"/>
      <c r="G190" s="69"/>
      <c r="H190" s="69"/>
      <c r="I190" s="70">
        <f t="shared" si="2"/>
        <v>0</v>
      </c>
    </row>
    <row r="191" spans="1:9" ht="18" customHeight="1" x14ac:dyDescent="0.15">
      <c r="A191" s="44">
        <v>186</v>
      </c>
      <c r="B191" s="76"/>
      <c r="C191" s="76"/>
      <c r="D191" s="81" t="e">
        <f>C191/E4</f>
        <v>#DIV/0!</v>
      </c>
      <c r="E191" s="77">
        <f>9.8*C191*G4</f>
        <v>0</v>
      </c>
      <c r="F191" s="69"/>
      <c r="G191" s="69"/>
      <c r="H191" s="69"/>
      <c r="I191" s="70">
        <f t="shared" si="2"/>
        <v>0</v>
      </c>
    </row>
    <row r="192" spans="1:9" ht="18" customHeight="1" x14ac:dyDescent="0.15">
      <c r="A192" s="42">
        <v>187</v>
      </c>
      <c r="B192" s="76"/>
      <c r="C192" s="76"/>
      <c r="D192" s="81" t="e">
        <f>C192/E4</f>
        <v>#DIV/0!</v>
      </c>
      <c r="E192" s="77">
        <f>9.8*C192*G4</f>
        <v>0</v>
      </c>
      <c r="F192" s="69"/>
      <c r="G192" s="69"/>
      <c r="H192" s="69"/>
      <c r="I192" s="70">
        <f t="shared" si="2"/>
        <v>0</v>
      </c>
    </row>
    <row r="193" spans="1:9" ht="18" customHeight="1" x14ac:dyDescent="0.15">
      <c r="A193" s="42">
        <v>188</v>
      </c>
      <c r="B193" s="76"/>
      <c r="C193" s="76"/>
      <c r="D193" s="81" t="e">
        <f>C193/E4</f>
        <v>#DIV/0!</v>
      </c>
      <c r="E193" s="77">
        <f>9.8*C193*G4</f>
        <v>0</v>
      </c>
      <c r="F193" s="69"/>
      <c r="G193" s="69"/>
      <c r="H193" s="69"/>
      <c r="I193" s="70">
        <f t="shared" si="2"/>
        <v>0</v>
      </c>
    </row>
    <row r="194" spans="1:9" ht="18" customHeight="1" x14ac:dyDescent="0.15">
      <c r="A194" s="44">
        <v>189</v>
      </c>
      <c r="B194" s="76"/>
      <c r="C194" s="76"/>
      <c r="D194" s="81" t="e">
        <f>C194/E4</f>
        <v>#DIV/0!</v>
      </c>
      <c r="E194" s="77">
        <f>9.8*C194*G4</f>
        <v>0</v>
      </c>
      <c r="F194" s="69"/>
      <c r="G194" s="69"/>
      <c r="H194" s="69"/>
      <c r="I194" s="70">
        <f t="shared" si="2"/>
        <v>0</v>
      </c>
    </row>
    <row r="195" spans="1:9" ht="18" customHeight="1" x14ac:dyDescent="0.15">
      <c r="A195" s="44">
        <v>190</v>
      </c>
      <c r="B195" s="76"/>
      <c r="C195" s="76"/>
      <c r="D195" s="81" t="e">
        <f>C195/E4</f>
        <v>#DIV/0!</v>
      </c>
      <c r="E195" s="77">
        <f>9.8*C195*G4</f>
        <v>0</v>
      </c>
      <c r="F195" s="69"/>
      <c r="G195" s="69"/>
      <c r="H195" s="69"/>
      <c r="I195" s="70">
        <f t="shared" si="2"/>
        <v>0</v>
      </c>
    </row>
    <row r="196" spans="1:9" ht="18" customHeight="1" x14ac:dyDescent="0.15">
      <c r="A196" s="44">
        <v>191</v>
      </c>
      <c r="B196" s="76"/>
      <c r="C196" s="76"/>
      <c r="D196" s="81" t="e">
        <f>C196/E4</f>
        <v>#DIV/0!</v>
      </c>
      <c r="E196" s="77">
        <f>9.8*C196*G4</f>
        <v>0</v>
      </c>
      <c r="F196" s="69"/>
      <c r="G196" s="69"/>
      <c r="H196" s="69"/>
      <c r="I196" s="70">
        <f t="shared" si="2"/>
        <v>0</v>
      </c>
    </row>
    <row r="197" spans="1:9" ht="18" customHeight="1" x14ac:dyDescent="0.15">
      <c r="A197" s="44">
        <v>192</v>
      </c>
      <c r="B197" s="76"/>
      <c r="C197" s="76"/>
      <c r="D197" s="81" t="e">
        <f>C197/E4</f>
        <v>#DIV/0!</v>
      </c>
      <c r="E197" s="77">
        <f>9.8*C197*G4</f>
        <v>0</v>
      </c>
      <c r="F197" s="69"/>
      <c r="G197" s="69"/>
      <c r="H197" s="69"/>
      <c r="I197" s="70">
        <f t="shared" si="2"/>
        <v>0</v>
      </c>
    </row>
    <row r="198" spans="1:9" ht="18" customHeight="1" x14ac:dyDescent="0.15">
      <c r="A198" s="42">
        <v>193</v>
      </c>
      <c r="B198" s="76"/>
      <c r="C198" s="76"/>
      <c r="D198" s="81" t="e">
        <f>C198/E4</f>
        <v>#DIV/0!</v>
      </c>
      <c r="E198" s="77">
        <f>9.8*C198*G4</f>
        <v>0</v>
      </c>
      <c r="F198" s="69"/>
      <c r="G198" s="69"/>
      <c r="H198" s="69"/>
      <c r="I198" s="70">
        <f t="shared" si="2"/>
        <v>0</v>
      </c>
    </row>
    <row r="199" spans="1:9" ht="18" customHeight="1" x14ac:dyDescent="0.15">
      <c r="A199" s="42">
        <v>194</v>
      </c>
      <c r="B199" s="76"/>
      <c r="C199" s="76"/>
      <c r="D199" s="81" t="e">
        <f>C199/E4</f>
        <v>#DIV/0!</v>
      </c>
      <c r="E199" s="77">
        <f>9.8*C199*G4</f>
        <v>0</v>
      </c>
      <c r="F199" s="69"/>
      <c r="G199" s="69"/>
      <c r="H199" s="69"/>
      <c r="I199" s="70">
        <f t="shared" ref="I199:I262" si="3">E199*F199*G199*H199</f>
        <v>0</v>
      </c>
    </row>
    <row r="200" spans="1:9" ht="18" customHeight="1" x14ac:dyDescent="0.15">
      <c r="A200" s="44">
        <v>195</v>
      </c>
      <c r="B200" s="76"/>
      <c r="C200" s="76"/>
      <c r="D200" s="81" t="e">
        <f>C200/E4</f>
        <v>#DIV/0!</v>
      </c>
      <c r="E200" s="77">
        <f>9.8*C200*G4</f>
        <v>0</v>
      </c>
      <c r="F200" s="69"/>
      <c r="G200" s="69"/>
      <c r="H200" s="69"/>
      <c r="I200" s="70">
        <f t="shared" si="3"/>
        <v>0</v>
      </c>
    </row>
    <row r="201" spans="1:9" ht="18" customHeight="1" x14ac:dyDescent="0.15">
      <c r="A201" s="44">
        <v>196</v>
      </c>
      <c r="B201" s="76"/>
      <c r="C201" s="76"/>
      <c r="D201" s="81" t="e">
        <f>C201/E4</f>
        <v>#DIV/0!</v>
      </c>
      <c r="E201" s="77">
        <f>9.8*C201*G4</f>
        <v>0</v>
      </c>
      <c r="F201" s="69"/>
      <c r="G201" s="69"/>
      <c r="H201" s="69"/>
      <c r="I201" s="70">
        <f t="shared" si="3"/>
        <v>0</v>
      </c>
    </row>
    <row r="202" spans="1:9" ht="18" customHeight="1" x14ac:dyDescent="0.15">
      <c r="A202" s="44">
        <v>197</v>
      </c>
      <c r="B202" s="76"/>
      <c r="C202" s="76"/>
      <c r="D202" s="81" t="e">
        <f>C202/E4</f>
        <v>#DIV/0!</v>
      </c>
      <c r="E202" s="77">
        <f>9.8*C202*G4</f>
        <v>0</v>
      </c>
      <c r="F202" s="69"/>
      <c r="G202" s="69"/>
      <c r="H202" s="69"/>
      <c r="I202" s="70">
        <f t="shared" si="3"/>
        <v>0</v>
      </c>
    </row>
    <row r="203" spans="1:9" ht="18" customHeight="1" x14ac:dyDescent="0.15">
      <c r="A203" s="44">
        <v>198</v>
      </c>
      <c r="B203" s="76"/>
      <c r="C203" s="76"/>
      <c r="D203" s="81" t="e">
        <f>C203/E4</f>
        <v>#DIV/0!</v>
      </c>
      <c r="E203" s="77">
        <f>9.8*C203*G4</f>
        <v>0</v>
      </c>
      <c r="F203" s="69"/>
      <c r="G203" s="69"/>
      <c r="H203" s="69"/>
      <c r="I203" s="70">
        <f t="shared" si="3"/>
        <v>0</v>
      </c>
    </row>
    <row r="204" spans="1:9" ht="18" customHeight="1" x14ac:dyDescent="0.15">
      <c r="A204" s="42">
        <v>199</v>
      </c>
      <c r="B204" s="76"/>
      <c r="C204" s="76"/>
      <c r="D204" s="81" t="e">
        <f>C204/E4</f>
        <v>#DIV/0!</v>
      </c>
      <c r="E204" s="77">
        <f>9.8*C204*G4</f>
        <v>0</v>
      </c>
      <c r="F204" s="69"/>
      <c r="G204" s="69"/>
      <c r="H204" s="69"/>
      <c r="I204" s="70">
        <f t="shared" si="3"/>
        <v>0</v>
      </c>
    </row>
    <row r="205" spans="1:9" ht="18" customHeight="1" x14ac:dyDescent="0.15">
      <c r="A205" s="42">
        <v>200</v>
      </c>
      <c r="B205" s="76"/>
      <c r="C205" s="76"/>
      <c r="D205" s="81" t="e">
        <f>C205/E4</f>
        <v>#DIV/0!</v>
      </c>
      <c r="E205" s="77">
        <f>9.8*C205*G4</f>
        <v>0</v>
      </c>
      <c r="F205" s="69"/>
      <c r="G205" s="69"/>
      <c r="H205" s="69"/>
      <c r="I205" s="70">
        <f t="shared" si="3"/>
        <v>0</v>
      </c>
    </row>
    <row r="206" spans="1:9" ht="18" customHeight="1" x14ac:dyDescent="0.15">
      <c r="A206" s="44">
        <v>201</v>
      </c>
      <c r="B206" s="76"/>
      <c r="C206" s="76"/>
      <c r="D206" s="81" t="e">
        <f>C206/E4</f>
        <v>#DIV/0!</v>
      </c>
      <c r="E206" s="77">
        <f>9.8*C206*G4</f>
        <v>0</v>
      </c>
      <c r="F206" s="69"/>
      <c r="G206" s="69"/>
      <c r="H206" s="69"/>
      <c r="I206" s="70">
        <f t="shared" si="3"/>
        <v>0</v>
      </c>
    </row>
    <row r="207" spans="1:9" ht="18" customHeight="1" x14ac:dyDescent="0.15">
      <c r="A207" s="44">
        <v>202</v>
      </c>
      <c r="B207" s="76"/>
      <c r="C207" s="76"/>
      <c r="D207" s="81" t="e">
        <f>C207/E4</f>
        <v>#DIV/0!</v>
      </c>
      <c r="E207" s="77">
        <f>9.8*C207*G4</f>
        <v>0</v>
      </c>
      <c r="F207" s="69"/>
      <c r="G207" s="69"/>
      <c r="H207" s="69"/>
      <c r="I207" s="70">
        <f t="shared" si="3"/>
        <v>0</v>
      </c>
    </row>
    <row r="208" spans="1:9" ht="18" customHeight="1" x14ac:dyDescent="0.15">
      <c r="A208" s="44">
        <v>203</v>
      </c>
      <c r="B208" s="76"/>
      <c r="C208" s="76"/>
      <c r="D208" s="81" t="e">
        <f>C208/E4</f>
        <v>#DIV/0!</v>
      </c>
      <c r="E208" s="77">
        <f>9.8*C208*G4</f>
        <v>0</v>
      </c>
      <c r="F208" s="69"/>
      <c r="G208" s="69"/>
      <c r="H208" s="69"/>
      <c r="I208" s="70">
        <f t="shared" si="3"/>
        <v>0</v>
      </c>
    </row>
    <row r="209" spans="1:9" ht="18" customHeight="1" x14ac:dyDescent="0.15">
      <c r="A209" s="44">
        <v>204</v>
      </c>
      <c r="B209" s="76"/>
      <c r="C209" s="76"/>
      <c r="D209" s="81" t="e">
        <f>C209/E4</f>
        <v>#DIV/0!</v>
      </c>
      <c r="E209" s="77">
        <f>9.8*C209*G4</f>
        <v>0</v>
      </c>
      <c r="F209" s="69"/>
      <c r="G209" s="69"/>
      <c r="H209" s="69"/>
      <c r="I209" s="70">
        <f t="shared" si="3"/>
        <v>0</v>
      </c>
    </row>
    <row r="210" spans="1:9" ht="18" customHeight="1" x14ac:dyDescent="0.15">
      <c r="A210" s="44">
        <v>205</v>
      </c>
      <c r="B210" s="76"/>
      <c r="C210" s="76"/>
      <c r="D210" s="81" t="e">
        <f>C210/E4</f>
        <v>#DIV/0!</v>
      </c>
      <c r="E210" s="77">
        <f>9.8*C210*G4</f>
        <v>0</v>
      </c>
      <c r="F210" s="69"/>
      <c r="G210" s="69"/>
      <c r="H210" s="69"/>
      <c r="I210" s="70">
        <f t="shared" si="3"/>
        <v>0</v>
      </c>
    </row>
    <row r="211" spans="1:9" ht="18" customHeight="1" x14ac:dyDescent="0.15">
      <c r="A211" s="42">
        <v>206</v>
      </c>
      <c r="B211" s="76"/>
      <c r="C211" s="76"/>
      <c r="D211" s="81" t="e">
        <f>C211/E4</f>
        <v>#DIV/0!</v>
      </c>
      <c r="E211" s="77">
        <f>9.8*C211*G4</f>
        <v>0</v>
      </c>
      <c r="F211" s="69"/>
      <c r="G211" s="69"/>
      <c r="H211" s="69"/>
      <c r="I211" s="70">
        <f t="shared" si="3"/>
        <v>0</v>
      </c>
    </row>
    <row r="212" spans="1:9" ht="18" customHeight="1" x14ac:dyDescent="0.15">
      <c r="A212" s="42">
        <v>207</v>
      </c>
      <c r="B212" s="76"/>
      <c r="C212" s="76"/>
      <c r="D212" s="81" t="e">
        <f>C212/E4</f>
        <v>#DIV/0!</v>
      </c>
      <c r="E212" s="77">
        <f>9.8*C212*G4</f>
        <v>0</v>
      </c>
      <c r="F212" s="69"/>
      <c r="G212" s="69"/>
      <c r="H212" s="69"/>
      <c r="I212" s="70">
        <f t="shared" si="3"/>
        <v>0</v>
      </c>
    </row>
    <row r="213" spans="1:9" ht="18" customHeight="1" x14ac:dyDescent="0.15">
      <c r="A213" s="44">
        <v>208</v>
      </c>
      <c r="B213" s="76"/>
      <c r="C213" s="76"/>
      <c r="D213" s="81" t="e">
        <f>C213/E4</f>
        <v>#DIV/0!</v>
      </c>
      <c r="E213" s="77">
        <f>9.8*C213*G4</f>
        <v>0</v>
      </c>
      <c r="F213" s="69"/>
      <c r="G213" s="69"/>
      <c r="H213" s="69"/>
      <c r="I213" s="70">
        <f t="shared" si="3"/>
        <v>0</v>
      </c>
    </row>
    <row r="214" spans="1:9" ht="18" customHeight="1" x14ac:dyDescent="0.15">
      <c r="A214" s="44">
        <v>209</v>
      </c>
      <c r="B214" s="76"/>
      <c r="C214" s="76"/>
      <c r="D214" s="81" t="e">
        <f>C214/E4</f>
        <v>#DIV/0!</v>
      </c>
      <c r="E214" s="77">
        <f>9.8*C214*G4</f>
        <v>0</v>
      </c>
      <c r="F214" s="69"/>
      <c r="G214" s="69"/>
      <c r="H214" s="69"/>
      <c r="I214" s="70">
        <f t="shared" si="3"/>
        <v>0</v>
      </c>
    </row>
    <row r="215" spans="1:9" ht="18" customHeight="1" x14ac:dyDescent="0.15">
      <c r="A215" s="44">
        <v>210</v>
      </c>
      <c r="B215" s="76"/>
      <c r="C215" s="76"/>
      <c r="D215" s="81" t="e">
        <f>C215/E4</f>
        <v>#DIV/0!</v>
      </c>
      <c r="E215" s="77">
        <f>9.8*C215*G4</f>
        <v>0</v>
      </c>
      <c r="F215" s="69"/>
      <c r="G215" s="69"/>
      <c r="H215" s="69"/>
      <c r="I215" s="70">
        <f t="shared" si="3"/>
        <v>0</v>
      </c>
    </row>
    <row r="216" spans="1:9" ht="18" customHeight="1" x14ac:dyDescent="0.15">
      <c r="A216" s="44">
        <v>211</v>
      </c>
      <c r="B216" s="76"/>
      <c r="C216" s="76"/>
      <c r="D216" s="81" t="e">
        <f>C216/E4</f>
        <v>#DIV/0!</v>
      </c>
      <c r="E216" s="77">
        <f>9.8*C216*G4</f>
        <v>0</v>
      </c>
      <c r="F216" s="69"/>
      <c r="G216" s="69"/>
      <c r="H216" s="69"/>
      <c r="I216" s="70">
        <f t="shared" si="3"/>
        <v>0</v>
      </c>
    </row>
    <row r="217" spans="1:9" ht="18" customHeight="1" x14ac:dyDescent="0.15">
      <c r="A217" s="42">
        <v>212</v>
      </c>
      <c r="B217" s="76"/>
      <c r="C217" s="76"/>
      <c r="D217" s="81" t="e">
        <f>C217/E4</f>
        <v>#DIV/0!</v>
      </c>
      <c r="E217" s="77">
        <f>9.8*C217*G4</f>
        <v>0</v>
      </c>
      <c r="F217" s="69"/>
      <c r="G217" s="69"/>
      <c r="H217" s="69"/>
      <c r="I217" s="70">
        <f t="shared" si="3"/>
        <v>0</v>
      </c>
    </row>
    <row r="218" spans="1:9" ht="18" customHeight="1" x14ac:dyDescent="0.15">
      <c r="A218" s="42">
        <v>213</v>
      </c>
      <c r="B218" s="76"/>
      <c r="C218" s="76"/>
      <c r="D218" s="81" t="e">
        <f>C218/E4</f>
        <v>#DIV/0!</v>
      </c>
      <c r="E218" s="77">
        <f>9.8*C218*G4</f>
        <v>0</v>
      </c>
      <c r="F218" s="69"/>
      <c r="G218" s="69"/>
      <c r="H218" s="69"/>
      <c r="I218" s="70">
        <f t="shared" si="3"/>
        <v>0</v>
      </c>
    </row>
    <row r="219" spans="1:9" ht="18" customHeight="1" x14ac:dyDescent="0.15">
      <c r="A219" s="44">
        <v>214</v>
      </c>
      <c r="B219" s="76"/>
      <c r="C219" s="76"/>
      <c r="D219" s="81" t="e">
        <f>C219/E4</f>
        <v>#DIV/0!</v>
      </c>
      <c r="E219" s="77">
        <f>9.8*C219*G4</f>
        <v>0</v>
      </c>
      <c r="F219" s="69"/>
      <c r="G219" s="69"/>
      <c r="H219" s="69"/>
      <c r="I219" s="70">
        <f t="shared" si="3"/>
        <v>0</v>
      </c>
    </row>
    <row r="220" spans="1:9" ht="18" customHeight="1" x14ac:dyDescent="0.15">
      <c r="A220" s="44">
        <v>215</v>
      </c>
      <c r="B220" s="76"/>
      <c r="C220" s="76"/>
      <c r="D220" s="81" t="e">
        <f>C220/E4</f>
        <v>#DIV/0!</v>
      </c>
      <c r="E220" s="77">
        <f>9.8*C220*G4</f>
        <v>0</v>
      </c>
      <c r="F220" s="69"/>
      <c r="G220" s="69"/>
      <c r="H220" s="69"/>
      <c r="I220" s="70">
        <f t="shared" si="3"/>
        <v>0</v>
      </c>
    </row>
    <row r="221" spans="1:9" ht="18" customHeight="1" x14ac:dyDescent="0.15">
      <c r="A221" s="44">
        <v>216</v>
      </c>
      <c r="B221" s="76"/>
      <c r="C221" s="76"/>
      <c r="D221" s="81" t="e">
        <f>C221/E4</f>
        <v>#DIV/0!</v>
      </c>
      <c r="E221" s="77">
        <f>9.8*C221*G4</f>
        <v>0</v>
      </c>
      <c r="F221" s="69"/>
      <c r="G221" s="69"/>
      <c r="H221" s="69"/>
      <c r="I221" s="70">
        <f t="shared" si="3"/>
        <v>0</v>
      </c>
    </row>
    <row r="222" spans="1:9" ht="18" customHeight="1" x14ac:dyDescent="0.15">
      <c r="A222" s="44">
        <v>217</v>
      </c>
      <c r="B222" s="76"/>
      <c r="C222" s="76"/>
      <c r="D222" s="81" t="e">
        <f>C222/E4</f>
        <v>#DIV/0!</v>
      </c>
      <c r="E222" s="77">
        <f>9.8*C222*G4</f>
        <v>0</v>
      </c>
      <c r="F222" s="69"/>
      <c r="G222" s="69"/>
      <c r="H222" s="69"/>
      <c r="I222" s="70">
        <f t="shared" si="3"/>
        <v>0</v>
      </c>
    </row>
    <row r="223" spans="1:9" ht="18" customHeight="1" x14ac:dyDescent="0.15">
      <c r="A223" s="42">
        <v>218</v>
      </c>
      <c r="B223" s="76"/>
      <c r="C223" s="76"/>
      <c r="D223" s="81" t="e">
        <f>C223/E4</f>
        <v>#DIV/0!</v>
      </c>
      <c r="E223" s="77">
        <f>9.8*C223*G4</f>
        <v>0</v>
      </c>
      <c r="F223" s="69"/>
      <c r="G223" s="69"/>
      <c r="H223" s="69"/>
      <c r="I223" s="70">
        <f t="shared" si="3"/>
        <v>0</v>
      </c>
    </row>
    <row r="224" spans="1:9" ht="18" customHeight="1" x14ac:dyDescent="0.15">
      <c r="A224" s="42">
        <v>219</v>
      </c>
      <c r="B224" s="76"/>
      <c r="C224" s="76"/>
      <c r="D224" s="81" t="e">
        <f>C224/E4</f>
        <v>#DIV/0!</v>
      </c>
      <c r="E224" s="77">
        <f>9.8*C224*G4</f>
        <v>0</v>
      </c>
      <c r="F224" s="69"/>
      <c r="G224" s="69"/>
      <c r="H224" s="69"/>
      <c r="I224" s="70">
        <f t="shared" si="3"/>
        <v>0</v>
      </c>
    </row>
    <row r="225" spans="1:9" ht="18" customHeight="1" x14ac:dyDescent="0.15">
      <c r="A225" s="44">
        <v>220</v>
      </c>
      <c r="B225" s="76"/>
      <c r="C225" s="76"/>
      <c r="D225" s="81" t="e">
        <f>C225/E4</f>
        <v>#DIV/0!</v>
      </c>
      <c r="E225" s="77">
        <f>9.8*C225*G4</f>
        <v>0</v>
      </c>
      <c r="F225" s="69"/>
      <c r="G225" s="69"/>
      <c r="H225" s="69"/>
      <c r="I225" s="70">
        <f t="shared" si="3"/>
        <v>0</v>
      </c>
    </row>
    <row r="226" spans="1:9" ht="18" customHeight="1" x14ac:dyDescent="0.15">
      <c r="A226" s="44">
        <v>221</v>
      </c>
      <c r="B226" s="76"/>
      <c r="C226" s="76"/>
      <c r="D226" s="81" t="e">
        <f>C226/E4</f>
        <v>#DIV/0!</v>
      </c>
      <c r="E226" s="77">
        <f>9.8*C226*G4</f>
        <v>0</v>
      </c>
      <c r="F226" s="69"/>
      <c r="G226" s="69"/>
      <c r="H226" s="69"/>
      <c r="I226" s="70">
        <f t="shared" si="3"/>
        <v>0</v>
      </c>
    </row>
    <row r="227" spans="1:9" ht="18" customHeight="1" x14ac:dyDescent="0.15">
      <c r="A227" s="44">
        <v>222</v>
      </c>
      <c r="B227" s="76"/>
      <c r="C227" s="76"/>
      <c r="D227" s="81" t="e">
        <f>C227/E4</f>
        <v>#DIV/0!</v>
      </c>
      <c r="E227" s="77">
        <f>9.8*C227*G4</f>
        <v>0</v>
      </c>
      <c r="F227" s="69"/>
      <c r="G227" s="69"/>
      <c r="H227" s="69"/>
      <c r="I227" s="70">
        <f t="shared" si="3"/>
        <v>0</v>
      </c>
    </row>
    <row r="228" spans="1:9" ht="18" customHeight="1" x14ac:dyDescent="0.15">
      <c r="A228" s="44">
        <v>223</v>
      </c>
      <c r="B228" s="76"/>
      <c r="C228" s="76"/>
      <c r="D228" s="81" t="e">
        <f>C228/E4</f>
        <v>#DIV/0!</v>
      </c>
      <c r="E228" s="77">
        <f>9.8*C228*G4</f>
        <v>0</v>
      </c>
      <c r="F228" s="69"/>
      <c r="G228" s="69"/>
      <c r="H228" s="69"/>
      <c r="I228" s="70">
        <f t="shared" si="3"/>
        <v>0</v>
      </c>
    </row>
    <row r="229" spans="1:9" ht="18" customHeight="1" x14ac:dyDescent="0.15">
      <c r="A229" s="44">
        <v>224</v>
      </c>
      <c r="B229" s="76"/>
      <c r="C229" s="76"/>
      <c r="D229" s="81" t="e">
        <f>C229/E4</f>
        <v>#DIV/0!</v>
      </c>
      <c r="E229" s="77">
        <f>9.8*C229*G4</f>
        <v>0</v>
      </c>
      <c r="F229" s="69"/>
      <c r="G229" s="69"/>
      <c r="H229" s="69"/>
      <c r="I229" s="70">
        <f t="shared" si="3"/>
        <v>0</v>
      </c>
    </row>
    <row r="230" spans="1:9" ht="18" customHeight="1" x14ac:dyDescent="0.15">
      <c r="A230" s="42">
        <v>225</v>
      </c>
      <c r="B230" s="76"/>
      <c r="C230" s="76"/>
      <c r="D230" s="81" t="e">
        <f>C230/E4</f>
        <v>#DIV/0!</v>
      </c>
      <c r="E230" s="77">
        <f>9.8*C230*G4</f>
        <v>0</v>
      </c>
      <c r="F230" s="69"/>
      <c r="G230" s="69"/>
      <c r="H230" s="69"/>
      <c r="I230" s="70">
        <f t="shared" si="3"/>
        <v>0</v>
      </c>
    </row>
    <row r="231" spans="1:9" ht="18" customHeight="1" x14ac:dyDescent="0.15">
      <c r="A231" s="42">
        <v>226</v>
      </c>
      <c r="B231" s="76"/>
      <c r="C231" s="76"/>
      <c r="D231" s="81" t="e">
        <f>C231/E4</f>
        <v>#DIV/0!</v>
      </c>
      <c r="E231" s="77">
        <f>9.8*C231*G4</f>
        <v>0</v>
      </c>
      <c r="F231" s="69"/>
      <c r="G231" s="69"/>
      <c r="H231" s="69"/>
      <c r="I231" s="70">
        <f t="shared" si="3"/>
        <v>0</v>
      </c>
    </row>
    <row r="232" spans="1:9" ht="18" customHeight="1" x14ac:dyDescent="0.15">
      <c r="A232" s="44">
        <v>227</v>
      </c>
      <c r="B232" s="76"/>
      <c r="C232" s="76"/>
      <c r="D232" s="81" t="e">
        <f>C232/E4</f>
        <v>#DIV/0!</v>
      </c>
      <c r="E232" s="77">
        <f>9.8*C232*G4</f>
        <v>0</v>
      </c>
      <c r="F232" s="69"/>
      <c r="G232" s="69"/>
      <c r="H232" s="69"/>
      <c r="I232" s="70">
        <f t="shared" si="3"/>
        <v>0</v>
      </c>
    </row>
    <row r="233" spans="1:9" ht="18" customHeight="1" x14ac:dyDescent="0.15">
      <c r="A233" s="44">
        <v>228</v>
      </c>
      <c r="B233" s="76"/>
      <c r="C233" s="76"/>
      <c r="D233" s="81" t="e">
        <f>C233/E4</f>
        <v>#DIV/0!</v>
      </c>
      <c r="E233" s="77">
        <f>9.8*C233*G4</f>
        <v>0</v>
      </c>
      <c r="F233" s="69"/>
      <c r="G233" s="69"/>
      <c r="H233" s="69"/>
      <c r="I233" s="70">
        <f t="shared" si="3"/>
        <v>0</v>
      </c>
    </row>
    <row r="234" spans="1:9" ht="18" customHeight="1" x14ac:dyDescent="0.15">
      <c r="A234" s="44">
        <v>229</v>
      </c>
      <c r="B234" s="76"/>
      <c r="C234" s="76"/>
      <c r="D234" s="81" t="e">
        <f>C234/E4</f>
        <v>#DIV/0!</v>
      </c>
      <c r="E234" s="77">
        <f>9.8*C234*G4</f>
        <v>0</v>
      </c>
      <c r="F234" s="69"/>
      <c r="G234" s="69"/>
      <c r="H234" s="69"/>
      <c r="I234" s="70">
        <f t="shared" si="3"/>
        <v>0</v>
      </c>
    </row>
    <row r="235" spans="1:9" ht="18" customHeight="1" x14ac:dyDescent="0.15">
      <c r="A235" s="44">
        <v>230</v>
      </c>
      <c r="B235" s="76"/>
      <c r="C235" s="76"/>
      <c r="D235" s="81" t="e">
        <f>C235/E4</f>
        <v>#DIV/0!</v>
      </c>
      <c r="E235" s="77">
        <f>9.8*C235*G4</f>
        <v>0</v>
      </c>
      <c r="F235" s="69"/>
      <c r="G235" s="69"/>
      <c r="H235" s="69"/>
      <c r="I235" s="70">
        <f t="shared" si="3"/>
        <v>0</v>
      </c>
    </row>
    <row r="236" spans="1:9" ht="18" customHeight="1" x14ac:dyDescent="0.15">
      <c r="A236" s="42">
        <v>231</v>
      </c>
      <c r="B236" s="76"/>
      <c r="C236" s="76"/>
      <c r="D236" s="81" t="e">
        <f>C236/E4</f>
        <v>#DIV/0!</v>
      </c>
      <c r="E236" s="77">
        <f>9.8*C236*G4</f>
        <v>0</v>
      </c>
      <c r="F236" s="69"/>
      <c r="G236" s="69"/>
      <c r="H236" s="69"/>
      <c r="I236" s="70">
        <f t="shared" si="3"/>
        <v>0</v>
      </c>
    </row>
    <row r="237" spans="1:9" ht="18" customHeight="1" x14ac:dyDescent="0.15">
      <c r="A237" s="42">
        <v>232</v>
      </c>
      <c r="B237" s="76"/>
      <c r="C237" s="76"/>
      <c r="D237" s="81" t="e">
        <f>C237/E4</f>
        <v>#DIV/0!</v>
      </c>
      <c r="E237" s="77">
        <f>9.8*C237*G4</f>
        <v>0</v>
      </c>
      <c r="F237" s="69"/>
      <c r="G237" s="69"/>
      <c r="H237" s="69"/>
      <c r="I237" s="70">
        <f t="shared" si="3"/>
        <v>0</v>
      </c>
    </row>
    <row r="238" spans="1:9" ht="18" customHeight="1" x14ac:dyDescent="0.15">
      <c r="A238" s="44">
        <v>233</v>
      </c>
      <c r="B238" s="76"/>
      <c r="C238" s="76"/>
      <c r="D238" s="81" t="e">
        <f>C238/E4</f>
        <v>#DIV/0!</v>
      </c>
      <c r="E238" s="77">
        <f>9.8*C238*G4</f>
        <v>0</v>
      </c>
      <c r="F238" s="69"/>
      <c r="G238" s="69"/>
      <c r="H238" s="69"/>
      <c r="I238" s="70">
        <f t="shared" si="3"/>
        <v>0</v>
      </c>
    </row>
    <row r="239" spans="1:9" ht="18" customHeight="1" x14ac:dyDescent="0.15">
      <c r="A239" s="44">
        <v>234</v>
      </c>
      <c r="B239" s="76"/>
      <c r="C239" s="76"/>
      <c r="D239" s="81" t="e">
        <f>C239/E4</f>
        <v>#DIV/0!</v>
      </c>
      <c r="E239" s="77">
        <f>9.8*C239*G4</f>
        <v>0</v>
      </c>
      <c r="F239" s="69"/>
      <c r="G239" s="69"/>
      <c r="H239" s="69"/>
      <c r="I239" s="70">
        <f t="shared" si="3"/>
        <v>0</v>
      </c>
    </row>
    <row r="240" spans="1:9" ht="18" customHeight="1" x14ac:dyDescent="0.15">
      <c r="A240" s="44">
        <v>235</v>
      </c>
      <c r="B240" s="76"/>
      <c r="C240" s="76"/>
      <c r="D240" s="81" t="e">
        <f>C240/E4</f>
        <v>#DIV/0!</v>
      </c>
      <c r="E240" s="77">
        <f>9.8*C240*G4</f>
        <v>0</v>
      </c>
      <c r="F240" s="69"/>
      <c r="G240" s="69"/>
      <c r="H240" s="69"/>
      <c r="I240" s="70">
        <f t="shared" si="3"/>
        <v>0</v>
      </c>
    </row>
    <row r="241" spans="1:9" ht="18" customHeight="1" x14ac:dyDescent="0.15">
      <c r="A241" s="44">
        <v>236</v>
      </c>
      <c r="B241" s="76"/>
      <c r="C241" s="76"/>
      <c r="D241" s="81" t="e">
        <f>C241/E4</f>
        <v>#DIV/0!</v>
      </c>
      <c r="E241" s="77">
        <f>9.8*C241*G4</f>
        <v>0</v>
      </c>
      <c r="F241" s="69"/>
      <c r="G241" s="69"/>
      <c r="H241" s="69"/>
      <c r="I241" s="70">
        <f t="shared" si="3"/>
        <v>0</v>
      </c>
    </row>
    <row r="242" spans="1:9" ht="18" customHeight="1" x14ac:dyDescent="0.15">
      <c r="A242" s="42">
        <v>237</v>
      </c>
      <c r="B242" s="76"/>
      <c r="C242" s="76"/>
      <c r="D242" s="81" t="e">
        <f>C242/E4</f>
        <v>#DIV/0!</v>
      </c>
      <c r="E242" s="77">
        <f>9.8*C242*G4</f>
        <v>0</v>
      </c>
      <c r="F242" s="69"/>
      <c r="G242" s="69"/>
      <c r="H242" s="69"/>
      <c r="I242" s="70">
        <f t="shared" si="3"/>
        <v>0</v>
      </c>
    </row>
    <row r="243" spans="1:9" ht="18" customHeight="1" x14ac:dyDescent="0.15">
      <c r="A243" s="42">
        <v>238</v>
      </c>
      <c r="B243" s="76"/>
      <c r="C243" s="76"/>
      <c r="D243" s="81" t="e">
        <f>C243/E4</f>
        <v>#DIV/0!</v>
      </c>
      <c r="E243" s="77">
        <f>9.8*C243*G4</f>
        <v>0</v>
      </c>
      <c r="F243" s="69"/>
      <c r="G243" s="69"/>
      <c r="H243" s="69"/>
      <c r="I243" s="70">
        <f t="shared" si="3"/>
        <v>0</v>
      </c>
    </row>
    <row r="244" spans="1:9" ht="18" customHeight="1" x14ac:dyDescent="0.15">
      <c r="A244" s="44">
        <v>239</v>
      </c>
      <c r="B244" s="76"/>
      <c r="C244" s="76"/>
      <c r="D244" s="81" t="e">
        <f>C244/E4</f>
        <v>#DIV/0!</v>
      </c>
      <c r="E244" s="77">
        <f>9.8*C244*G4</f>
        <v>0</v>
      </c>
      <c r="F244" s="69"/>
      <c r="G244" s="69"/>
      <c r="H244" s="69"/>
      <c r="I244" s="70">
        <f t="shared" si="3"/>
        <v>0</v>
      </c>
    </row>
    <row r="245" spans="1:9" ht="18" customHeight="1" x14ac:dyDescent="0.15">
      <c r="A245" s="44">
        <v>240</v>
      </c>
      <c r="B245" s="76"/>
      <c r="C245" s="76"/>
      <c r="D245" s="81" t="e">
        <f>C245/E4</f>
        <v>#DIV/0!</v>
      </c>
      <c r="E245" s="77">
        <f>9.8*C245*G4</f>
        <v>0</v>
      </c>
      <c r="F245" s="69"/>
      <c r="G245" s="69"/>
      <c r="H245" s="69"/>
      <c r="I245" s="70">
        <f t="shared" si="3"/>
        <v>0</v>
      </c>
    </row>
    <row r="246" spans="1:9" ht="18" customHeight="1" x14ac:dyDescent="0.15">
      <c r="A246" s="44">
        <v>241</v>
      </c>
      <c r="B246" s="76"/>
      <c r="C246" s="76"/>
      <c r="D246" s="81" t="e">
        <f>C246/E4</f>
        <v>#DIV/0!</v>
      </c>
      <c r="E246" s="77">
        <f>9.8*C246*G4</f>
        <v>0</v>
      </c>
      <c r="F246" s="69"/>
      <c r="G246" s="69"/>
      <c r="H246" s="69"/>
      <c r="I246" s="70">
        <f t="shared" si="3"/>
        <v>0</v>
      </c>
    </row>
    <row r="247" spans="1:9" ht="18" customHeight="1" x14ac:dyDescent="0.15">
      <c r="A247" s="44">
        <v>242</v>
      </c>
      <c r="B247" s="76"/>
      <c r="C247" s="76"/>
      <c r="D247" s="81" t="e">
        <f>C247/E4</f>
        <v>#DIV/0!</v>
      </c>
      <c r="E247" s="77">
        <f>9.8*C247*G4</f>
        <v>0</v>
      </c>
      <c r="F247" s="69"/>
      <c r="G247" s="69"/>
      <c r="H247" s="69"/>
      <c r="I247" s="70">
        <f t="shared" si="3"/>
        <v>0</v>
      </c>
    </row>
    <row r="248" spans="1:9" ht="18" customHeight="1" x14ac:dyDescent="0.15">
      <c r="A248" s="44">
        <v>243</v>
      </c>
      <c r="B248" s="76"/>
      <c r="C248" s="76"/>
      <c r="D248" s="81" t="e">
        <f>C248/E4</f>
        <v>#DIV/0!</v>
      </c>
      <c r="E248" s="77">
        <f>9.8*C248*G4</f>
        <v>0</v>
      </c>
      <c r="F248" s="69"/>
      <c r="G248" s="69"/>
      <c r="H248" s="69"/>
      <c r="I248" s="70">
        <f t="shared" si="3"/>
        <v>0</v>
      </c>
    </row>
    <row r="249" spans="1:9" ht="18" customHeight="1" x14ac:dyDescent="0.15">
      <c r="A249" s="44">
        <v>244</v>
      </c>
      <c r="B249" s="76"/>
      <c r="C249" s="76"/>
      <c r="D249" s="81" t="e">
        <f>C249/E4</f>
        <v>#DIV/0!</v>
      </c>
      <c r="E249" s="77">
        <f>9.8*C249*G4</f>
        <v>0</v>
      </c>
      <c r="F249" s="69"/>
      <c r="G249" s="69"/>
      <c r="H249" s="69"/>
      <c r="I249" s="70">
        <f t="shared" si="3"/>
        <v>0</v>
      </c>
    </row>
    <row r="250" spans="1:9" ht="18" customHeight="1" x14ac:dyDescent="0.15">
      <c r="A250" s="44">
        <v>245</v>
      </c>
      <c r="B250" s="76"/>
      <c r="C250" s="76"/>
      <c r="D250" s="81" t="e">
        <f>C250/E4</f>
        <v>#DIV/0!</v>
      </c>
      <c r="E250" s="77">
        <f>9.8*C250*G4</f>
        <v>0</v>
      </c>
      <c r="F250" s="69"/>
      <c r="G250" s="69"/>
      <c r="H250" s="69"/>
      <c r="I250" s="70">
        <f t="shared" si="3"/>
        <v>0</v>
      </c>
    </row>
    <row r="251" spans="1:9" ht="18" customHeight="1" x14ac:dyDescent="0.15">
      <c r="A251" s="42">
        <v>246</v>
      </c>
      <c r="B251" s="76"/>
      <c r="C251" s="76"/>
      <c r="D251" s="81" t="e">
        <f>C251/E4</f>
        <v>#DIV/0!</v>
      </c>
      <c r="E251" s="77">
        <f>9.8*C251*G4</f>
        <v>0</v>
      </c>
      <c r="F251" s="69"/>
      <c r="G251" s="69"/>
      <c r="H251" s="69"/>
      <c r="I251" s="70">
        <f t="shared" si="3"/>
        <v>0</v>
      </c>
    </row>
    <row r="252" spans="1:9" ht="18" customHeight="1" x14ac:dyDescent="0.15">
      <c r="A252" s="42">
        <v>247</v>
      </c>
      <c r="B252" s="76"/>
      <c r="C252" s="76"/>
      <c r="D252" s="81" t="e">
        <f>C252/E4</f>
        <v>#DIV/0!</v>
      </c>
      <c r="E252" s="77">
        <f>9.8*C252*G4</f>
        <v>0</v>
      </c>
      <c r="F252" s="69"/>
      <c r="G252" s="69"/>
      <c r="H252" s="69"/>
      <c r="I252" s="70">
        <f t="shared" si="3"/>
        <v>0</v>
      </c>
    </row>
    <row r="253" spans="1:9" ht="18" customHeight="1" x14ac:dyDescent="0.15">
      <c r="A253" s="44">
        <v>248</v>
      </c>
      <c r="B253" s="76"/>
      <c r="C253" s="76"/>
      <c r="D253" s="81" t="e">
        <f>C253/E4</f>
        <v>#DIV/0!</v>
      </c>
      <c r="E253" s="77">
        <f>9.8*C253*G4</f>
        <v>0</v>
      </c>
      <c r="F253" s="69"/>
      <c r="G253" s="69"/>
      <c r="H253" s="69"/>
      <c r="I253" s="70">
        <f t="shared" si="3"/>
        <v>0</v>
      </c>
    </row>
    <row r="254" spans="1:9" ht="18" customHeight="1" x14ac:dyDescent="0.15">
      <c r="A254" s="44">
        <v>249</v>
      </c>
      <c r="B254" s="76"/>
      <c r="C254" s="76"/>
      <c r="D254" s="81" t="e">
        <f>C254/E4</f>
        <v>#DIV/0!</v>
      </c>
      <c r="E254" s="77">
        <f>9.8*C254*G4</f>
        <v>0</v>
      </c>
      <c r="F254" s="69"/>
      <c r="G254" s="69"/>
      <c r="H254" s="69"/>
      <c r="I254" s="70">
        <f t="shared" si="3"/>
        <v>0</v>
      </c>
    </row>
    <row r="255" spans="1:9" ht="18" customHeight="1" x14ac:dyDescent="0.15">
      <c r="A255" s="44">
        <v>250</v>
      </c>
      <c r="B255" s="76"/>
      <c r="C255" s="76"/>
      <c r="D255" s="81" t="e">
        <f>C255/E4</f>
        <v>#DIV/0!</v>
      </c>
      <c r="E255" s="77">
        <f>9.8*C255*G4</f>
        <v>0</v>
      </c>
      <c r="F255" s="69"/>
      <c r="G255" s="69"/>
      <c r="H255" s="69"/>
      <c r="I255" s="70">
        <f t="shared" si="3"/>
        <v>0</v>
      </c>
    </row>
    <row r="256" spans="1:9" ht="18" customHeight="1" x14ac:dyDescent="0.15">
      <c r="A256" s="44">
        <v>251</v>
      </c>
      <c r="B256" s="76"/>
      <c r="C256" s="76"/>
      <c r="D256" s="81" t="e">
        <f>C256/E4</f>
        <v>#DIV/0!</v>
      </c>
      <c r="E256" s="77">
        <f>9.8*C256*G4</f>
        <v>0</v>
      </c>
      <c r="F256" s="69"/>
      <c r="G256" s="69"/>
      <c r="H256" s="69"/>
      <c r="I256" s="70">
        <f t="shared" si="3"/>
        <v>0</v>
      </c>
    </row>
    <row r="257" spans="1:9" ht="18" customHeight="1" x14ac:dyDescent="0.15">
      <c r="A257" s="42">
        <v>252</v>
      </c>
      <c r="B257" s="76"/>
      <c r="C257" s="76"/>
      <c r="D257" s="81" t="e">
        <f>C257/E4</f>
        <v>#DIV/0!</v>
      </c>
      <c r="E257" s="77">
        <f>9.8*C257*G4</f>
        <v>0</v>
      </c>
      <c r="F257" s="69"/>
      <c r="G257" s="69"/>
      <c r="H257" s="69"/>
      <c r="I257" s="70">
        <f t="shared" si="3"/>
        <v>0</v>
      </c>
    </row>
    <row r="258" spans="1:9" ht="18" customHeight="1" x14ac:dyDescent="0.15">
      <c r="A258" s="42">
        <v>253</v>
      </c>
      <c r="B258" s="76"/>
      <c r="C258" s="76"/>
      <c r="D258" s="81" t="e">
        <f>C258/E4</f>
        <v>#DIV/0!</v>
      </c>
      <c r="E258" s="77">
        <f>9.8*C258*G4</f>
        <v>0</v>
      </c>
      <c r="F258" s="69"/>
      <c r="G258" s="69"/>
      <c r="H258" s="69"/>
      <c r="I258" s="70">
        <f t="shared" si="3"/>
        <v>0</v>
      </c>
    </row>
    <row r="259" spans="1:9" ht="18" customHeight="1" x14ac:dyDescent="0.15">
      <c r="A259" s="44">
        <v>254</v>
      </c>
      <c r="B259" s="76"/>
      <c r="C259" s="76"/>
      <c r="D259" s="81" t="e">
        <f>C259/E4</f>
        <v>#DIV/0!</v>
      </c>
      <c r="E259" s="77">
        <f>9.8*C259*G4</f>
        <v>0</v>
      </c>
      <c r="F259" s="69"/>
      <c r="G259" s="69"/>
      <c r="H259" s="69"/>
      <c r="I259" s="70">
        <f t="shared" si="3"/>
        <v>0</v>
      </c>
    </row>
    <row r="260" spans="1:9" ht="18" customHeight="1" x14ac:dyDescent="0.15">
      <c r="A260" s="44">
        <v>255</v>
      </c>
      <c r="B260" s="76"/>
      <c r="C260" s="76"/>
      <c r="D260" s="81" t="e">
        <f>C260/E4</f>
        <v>#DIV/0!</v>
      </c>
      <c r="E260" s="77">
        <f>9.8*C260*G4</f>
        <v>0</v>
      </c>
      <c r="F260" s="69"/>
      <c r="G260" s="69"/>
      <c r="H260" s="69"/>
      <c r="I260" s="70">
        <f t="shared" si="3"/>
        <v>0</v>
      </c>
    </row>
    <row r="261" spans="1:9" ht="18" customHeight="1" x14ac:dyDescent="0.15">
      <c r="A261" s="44">
        <v>256</v>
      </c>
      <c r="B261" s="76"/>
      <c r="C261" s="76"/>
      <c r="D261" s="81" t="e">
        <f>C261/E4</f>
        <v>#DIV/0!</v>
      </c>
      <c r="E261" s="77">
        <f>9.8*C261*G4</f>
        <v>0</v>
      </c>
      <c r="F261" s="69"/>
      <c r="G261" s="69"/>
      <c r="H261" s="69"/>
      <c r="I261" s="70">
        <f t="shared" si="3"/>
        <v>0</v>
      </c>
    </row>
    <row r="262" spans="1:9" ht="18" customHeight="1" x14ac:dyDescent="0.15">
      <c r="A262" s="44">
        <v>257</v>
      </c>
      <c r="B262" s="76"/>
      <c r="C262" s="76"/>
      <c r="D262" s="81" t="e">
        <f>C262/E4</f>
        <v>#DIV/0!</v>
      </c>
      <c r="E262" s="77">
        <f>9.8*C262*G4</f>
        <v>0</v>
      </c>
      <c r="F262" s="69"/>
      <c r="G262" s="69"/>
      <c r="H262" s="69"/>
      <c r="I262" s="70">
        <f t="shared" si="3"/>
        <v>0</v>
      </c>
    </row>
    <row r="263" spans="1:9" ht="18" customHeight="1" x14ac:dyDescent="0.15">
      <c r="A263" s="42">
        <v>258</v>
      </c>
      <c r="B263" s="76"/>
      <c r="C263" s="76"/>
      <c r="D263" s="81" t="e">
        <f>C263/E4</f>
        <v>#DIV/0!</v>
      </c>
      <c r="E263" s="77">
        <f>9.8*C263*G4</f>
        <v>0</v>
      </c>
      <c r="F263" s="69"/>
      <c r="G263" s="69"/>
      <c r="H263" s="69"/>
      <c r="I263" s="70">
        <f t="shared" ref="I263:I326" si="4">E263*F263*G263*H263</f>
        <v>0</v>
      </c>
    </row>
    <row r="264" spans="1:9" ht="18" customHeight="1" x14ac:dyDescent="0.15">
      <c r="A264" s="44">
        <v>259</v>
      </c>
      <c r="B264" s="76"/>
      <c r="C264" s="76"/>
      <c r="D264" s="81" t="e">
        <f>C264/E4</f>
        <v>#DIV/0!</v>
      </c>
      <c r="E264" s="77">
        <f>9.8*C264*G4</f>
        <v>0</v>
      </c>
      <c r="F264" s="69"/>
      <c r="G264" s="69"/>
      <c r="H264" s="69"/>
      <c r="I264" s="70">
        <f t="shared" si="4"/>
        <v>0</v>
      </c>
    </row>
    <row r="265" spans="1:9" ht="18" customHeight="1" x14ac:dyDescent="0.15">
      <c r="A265" s="44">
        <v>260</v>
      </c>
      <c r="B265" s="76"/>
      <c r="C265" s="76"/>
      <c r="D265" s="81" t="e">
        <f>C265/E4</f>
        <v>#DIV/0!</v>
      </c>
      <c r="E265" s="77">
        <f>9.8*C265*G4</f>
        <v>0</v>
      </c>
      <c r="F265" s="69"/>
      <c r="G265" s="69"/>
      <c r="H265" s="69"/>
      <c r="I265" s="70">
        <f t="shared" si="4"/>
        <v>0</v>
      </c>
    </row>
    <row r="266" spans="1:9" ht="18" customHeight="1" x14ac:dyDescent="0.15">
      <c r="A266" s="44">
        <v>261</v>
      </c>
      <c r="B266" s="76"/>
      <c r="C266" s="76"/>
      <c r="D266" s="81" t="e">
        <f>C266/E4</f>
        <v>#DIV/0!</v>
      </c>
      <c r="E266" s="77">
        <f>9.8*C266*G4</f>
        <v>0</v>
      </c>
      <c r="F266" s="69"/>
      <c r="G266" s="69"/>
      <c r="H266" s="69"/>
      <c r="I266" s="70">
        <f t="shared" si="4"/>
        <v>0</v>
      </c>
    </row>
    <row r="267" spans="1:9" ht="18" customHeight="1" x14ac:dyDescent="0.15">
      <c r="A267" s="44">
        <v>262</v>
      </c>
      <c r="B267" s="76"/>
      <c r="C267" s="76"/>
      <c r="D267" s="81" t="e">
        <f>C267/E4</f>
        <v>#DIV/0!</v>
      </c>
      <c r="E267" s="77">
        <f>9.8*C267*G4</f>
        <v>0</v>
      </c>
      <c r="F267" s="69"/>
      <c r="G267" s="69"/>
      <c r="H267" s="69"/>
      <c r="I267" s="70">
        <f t="shared" si="4"/>
        <v>0</v>
      </c>
    </row>
    <row r="268" spans="1:9" ht="18" customHeight="1" x14ac:dyDescent="0.15">
      <c r="A268" s="42">
        <v>263</v>
      </c>
      <c r="B268" s="76"/>
      <c r="C268" s="76"/>
      <c r="D268" s="81" t="e">
        <f>C268/E4</f>
        <v>#DIV/0!</v>
      </c>
      <c r="E268" s="77">
        <f>9.8*C268*G4</f>
        <v>0</v>
      </c>
      <c r="F268" s="69"/>
      <c r="G268" s="69"/>
      <c r="H268" s="69"/>
      <c r="I268" s="70">
        <f t="shared" si="4"/>
        <v>0</v>
      </c>
    </row>
    <row r="269" spans="1:9" ht="18" customHeight="1" x14ac:dyDescent="0.15">
      <c r="A269" s="42">
        <v>264</v>
      </c>
      <c r="B269" s="76"/>
      <c r="C269" s="76"/>
      <c r="D269" s="81" t="e">
        <f>C269/E4</f>
        <v>#DIV/0!</v>
      </c>
      <c r="E269" s="77">
        <f>9.8*C269*G4</f>
        <v>0</v>
      </c>
      <c r="F269" s="69"/>
      <c r="G269" s="69"/>
      <c r="H269" s="69"/>
      <c r="I269" s="70">
        <f t="shared" si="4"/>
        <v>0</v>
      </c>
    </row>
    <row r="270" spans="1:9" ht="18" customHeight="1" x14ac:dyDescent="0.15">
      <c r="A270" s="44">
        <v>265</v>
      </c>
      <c r="B270" s="76"/>
      <c r="C270" s="76"/>
      <c r="D270" s="81" t="e">
        <f>C270/E4</f>
        <v>#DIV/0!</v>
      </c>
      <c r="E270" s="77">
        <f>9.8*C270*G4</f>
        <v>0</v>
      </c>
      <c r="F270" s="69"/>
      <c r="G270" s="69"/>
      <c r="H270" s="69"/>
      <c r="I270" s="70">
        <f t="shared" si="4"/>
        <v>0</v>
      </c>
    </row>
    <row r="271" spans="1:9" ht="18" customHeight="1" x14ac:dyDescent="0.15">
      <c r="A271" s="44">
        <v>266</v>
      </c>
      <c r="B271" s="76"/>
      <c r="C271" s="76"/>
      <c r="D271" s="81" t="e">
        <f>C271/E4</f>
        <v>#DIV/0!</v>
      </c>
      <c r="E271" s="77">
        <f>9.8*C271*G4</f>
        <v>0</v>
      </c>
      <c r="F271" s="69"/>
      <c r="G271" s="69"/>
      <c r="H271" s="69"/>
      <c r="I271" s="70">
        <f t="shared" si="4"/>
        <v>0</v>
      </c>
    </row>
    <row r="272" spans="1:9" ht="18" customHeight="1" x14ac:dyDescent="0.15">
      <c r="A272" s="44">
        <v>267</v>
      </c>
      <c r="B272" s="76"/>
      <c r="C272" s="76"/>
      <c r="D272" s="81" t="e">
        <f>C272/E4</f>
        <v>#DIV/0!</v>
      </c>
      <c r="E272" s="77">
        <f>9.8*C272*G4</f>
        <v>0</v>
      </c>
      <c r="F272" s="69"/>
      <c r="G272" s="69"/>
      <c r="H272" s="69"/>
      <c r="I272" s="70">
        <f t="shared" si="4"/>
        <v>0</v>
      </c>
    </row>
    <row r="273" spans="1:9" ht="18" customHeight="1" x14ac:dyDescent="0.15">
      <c r="A273" s="44">
        <v>268</v>
      </c>
      <c r="B273" s="76"/>
      <c r="C273" s="76"/>
      <c r="D273" s="81" t="e">
        <f>C273/E4</f>
        <v>#DIV/0!</v>
      </c>
      <c r="E273" s="77">
        <f>9.8*C273*G4</f>
        <v>0</v>
      </c>
      <c r="F273" s="69"/>
      <c r="G273" s="69"/>
      <c r="H273" s="69"/>
      <c r="I273" s="70">
        <f t="shared" si="4"/>
        <v>0</v>
      </c>
    </row>
    <row r="274" spans="1:9" ht="18" customHeight="1" x14ac:dyDescent="0.15">
      <c r="A274" s="42">
        <v>269</v>
      </c>
      <c r="B274" s="76"/>
      <c r="C274" s="76"/>
      <c r="D274" s="81" t="e">
        <f>C274/E4</f>
        <v>#DIV/0!</v>
      </c>
      <c r="E274" s="77">
        <f>9.8*C274*G4</f>
        <v>0</v>
      </c>
      <c r="F274" s="69"/>
      <c r="G274" s="69"/>
      <c r="H274" s="69"/>
      <c r="I274" s="70">
        <f t="shared" si="4"/>
        <v>0</v>
      </c>
    </row>
    <row r="275" spans="1:9" ht="18" customHeight="1" x14ac:dyDescent="0.15">
      <c r="A275" s="42">
        <v>270</v>
      </c>
      <c r="B275" s="76"/>
      <c r="C275" s="76"/>
      <c r="D275" s="81" t="e">
        <f>C275/E4</f>
        <v>#DIV/0!</v>
      </c>
      <c r="E275" s="77">
        <f>9.8*C275*G4</f>
        <v>0</v>
      </c>
      <c r="F275" s="69"/>
      <c r="G275" s="69"/>
      <c r="H275" s="69"/>
      <c r="I275" s="70">
        <f t="shared" si="4"/>
        <v>0</v>
      </c>
    </row>
    <row r="276" spans="1:9" ht="18" customHeight="1" x14ac:dyDescent="0.15">
      <c r="A276" s="44">
        <v>271</v>
      </c>
      <c r="B276" s="76"/>
      <c r="C276" s="76"/>
      <c r="D276" s="81" t="e">
        <f>C276/E4</f>
        <v>#DIV/0!</v>
      </c>
      <c r="E276" s="77">
        <f>9.8*C276*G4</f>
        <v>0</v>
      </c>
      <c r="F276" s="69"/>
      <c r="G276" s="69"/>
      <c r="H276" s="69"/>
      <c r="I276" s="70">
        <f t="shared" si="4"/>
        <v>0</v>
      </c>
    </row>
    <row r="277" spans="1:9" ht="18" customHeight="1" x14ac:dyDescent="0.15">
      <c r="A277" s="44">
        <v>272</v>
      </c>
      <c r="B277" s="76"/>
      <c r="C277" s="76"/>
      <c r="D277" s="81" t="e">
        <f>C277/E4</f>
        <v>#DIV/0!</v>
      </c>
      <c r="E277" s="77">
        <f>9.8*C277*G4</f>
        <v>0</v>
      </c>
      <c r="F277" s="69"/>
      <c r="G277" s="69"/>
      <c r="H277" s="69"/>
      <c r="I277" s="70">
        <f t="shared" si="4"/>
        <v>0</v>
      </c>
    </row>
    <row r="278" spans="1:9" ht="18" customHeight="1" x14ac:dyDescent="0.15">
      <c r="A278" s="44">
        <v>273</v>
      </c>
      <c r="B278" s="76"/>
      <c r="C278" s="76"/>
      <c r="D278" s="81" t="e">
        <f>C278/E4</f>
        <v>#DIV/0!</v>
      </c>
      <c r="E278" s="77">
        <f>9.8*C278*G4</f>
        <v>0</v>
      </c>
      <c r="F278" s="69"/>
      <c r="G278" s="69"/>
      <c r="H278" s="69"/>
      <c r="I278" s="70">
        <f t="shared" si="4"/>
        <v>0</v>
      </c>
    </row>
    <row r="279" spans="1:9" ht="18" customHeight="1" x14ac:dyDescent="0.15">
      <c r="A279" s="44">
        <v>274</v>
      </c>
      <c r="B279" s="76"/>
      <c r="C279" s="76"/>
      <c r="D279" s="81" t="e">
        <f>C279/E4</f>
        <v>#DIV/0!</v>
      </c>
      <c r="E279" s="77">
        <f>9.8*C279*G4</f>
        <v>0</v>
      </c>
      <c r="F279" s="69"/>
      <c r="G279" s="69"/>
      <c r="H279" s="69"/>
      <c r="I279" s="70">
        <f t="shared" si="4"/>
        <v>0</v>
      </c>
    </row>
    <row r="280" spans="1:9" ht="18" customHeight="1" x14ac:dyDescent="0.15">
      <c r="A280" s="44">
        <v>275</v>
      </c>
      <c r="B280" s="76"/>
      <c r="C280" s="76"/>
      <c r="D280" s="81" t="e">
        <f>C280/E4</f>
        <v>#DIV/0!</v>
      </c>
      <c r="E280" s="77">
        <f>9.8*C280*G4</f>
        <v>0</v>
      </c>
      <c r="F280" s="69"/>
      <c r="G280" s="69"/>
      <c r="H280" s="69"/>
      <c r="I280" s="70">
        <f t="shared" si="4"/>
        <v>0</v>
      </c>
    </row>
    <row r="281" spans="1:9" ht="18" customHeight="1" x14ac:dyDescent="0.15">
      <c r="A281" s="44">
        <v>276</v>
      </c>
      <c r="B281" s="76"/>
      <c r="C281" s="76"/>
      <c r="D281" s="81" t="e">
        <f>C281/E4</f>
        <v>#DIV/0!</v>
      </c>
      <c r="E281" s="77">
        <f>9.8*C281*G4</f>
        <v>0</v>
      </c>
      <c r="F281" s="69"/>
      <c r="G281" s="69"/>
      <c r="H281" s="69"/>
      <c r="I281" s="70">
        <f t="shared" si="4"/>
        <v>0</v>
      </c>
    </row>
    <row r="282" spans="1:9" ht="18" customHeight="1" x14ac:dyDescent="0.15">
      <c r="A282" s="42">
        <v>277</v>
      </c>
      <c r="B282" s="76"/>
      <c r="C282" s="76"/>
      <c r="D282" s="81" t="e">
        <f>C282/E4</f>
        <v>#DIV/0!</v>
      </c>
      <c r="E282" s="77">
        <f>9.8*C282*G4</f>
        <v>0</v>
      </c>
      <c r="F282" s="69"/>
      <c r="G282" s="69"/>
      <c r="H282" s="69"/>
      <c r="I282" s="70">
        <f t="shared" si="4"/>
        <v>0</v>
      </c>
    </row>
    <row r="283" spans="1:9" ht="18" customHeight="1" x14ac:dyDescent="0.15">
      <c r="A283" s="42">
        <v>278</v>
      </c>
      <c r="B283" s="76"/>
      <c r="C283" s="76"/>
      <c r="D283" s="81" t="e">
        <f>C283/E4</f>
        <v>#DIV/0!</v>
      </c>
      <c r="E283" s="77">
        <f>9.8*C283*G4</f>
        <v>0</v>
      </c>
      <c r="F283" s="69"/>
      <c r="G283" s="69"/>
      <c r="H283" s="69"/>
      <c r="I283" s="70">
        <f t="shared" si="4"/>
        <v>0</v>
      </c>
    </row>
    <row r="284" spans="1:9" ht="18" customHeight="1" x14ac:dyDescent="0.15">
      <c r="A284" s="44">
        <v>279</v>
      </c>
      <c r="B284" s="76"/>
      <c r="C284" s="76"/>
      <c r="D284" s="81" t="e">
        <f>C284/E4</f>
        <v>#DIV/0!</v>
      </c>
      <c r="E284" s="77">
        <f>9.8*C284*G4</f>
        <v>0</v>
      </c>
      <c r="F284" s="69"/>
      <c r="G284" s="69"/>
      <c r="H284" s="69"/>
      <c r="I284" s="70">
        <f t="shared" si="4"/>
        <v>0</v>
      </c>
    </row>
    <row r="285" spans="1:9" ht="18" customHeight="1" x14ac:dyDescent="0.15">
      <c r="A285" s="44">
        <v>280</v>
      </c>
      <c r="B285" s="76"/>
      <c r="C285" s="76"/>
      <c r="D285" s="81" t="e">
        <f>C285/E4</f>
        <v>#DIV/0!</v>
      </c>
      <c r="E285" s="77">
        <f>9.8*C285*G4</f>
        <v>0</v>
      </c>
      <c r="F285" s="69"/>
      <c r="G285" s="69"/>
      <c r="H285" s="69"/>
      <c r="I285" s="70">
        <f t="shared" si="4"/>
        <v>0</v>
      </c>
    </row>
    <row r="286" spans="1:9" ht="18" customHeight="1" x14ac:dyDescent="0.15">
      <c r="A286" s="44">
        <v>281</v>
      </c>
      <c r="B286" s="76"/>
      <c r="C286" s="76"/>
      <c r="D286" s="81" t="e">
        <f>C286/E4</f>
        <v>#DIV/0!</v>
      </c>
      <c r="E286" s="77">
        <f>9.8*C286*G4</f>
        <v>0</v>
      </c>
      <c r="F286" s="69"/>
      <c r="G286" s="69"/>
      <c r="H286" s="69"/>
      <c r="I286" s="70">
        <f t="shared" si="4"/>
        <v>0</v>
      </c>
    </row>
    <row r="287" spans="1:9" ht="18" customHeight="1" x14ac:dyDescent="0.15">
      <c r="A287" s="44">
        <v>282</v>
      </c>
      <c r="B287" s="76"/>
      <c r="C287" s="76"/>
      <c r="D287" s="81" t="e">
        <f>C287/E4</f>
        <v>#DIV/0!</v>
      </c>
      <c r="E287" s="77">
        <f>9.8*C287*G4</f>
        <v>0</v>
      </c>
      <c r="F287" s="69"/>
      <c r="G287" s="69"/>
      <c r="H287" s="69"/>
      <c r="I287" s="70">
        <f t="shared" si="4"/>
        <v>0</v>
      </c>
    </row>
    <row r="288" spans="1:9" ht="18" customHeight="1" x14ac:dyDescent="0.15">
      <c r="A288" s="42">
        <v>283</v>
      </c>
      <c r="B288" s="76"/>
      <c r="C288" s="76"/>
      <c r="D288" s="81" t="e">
        <f>C288/E4</f>
        <v>#DIV/0!</v>
      </c>
      <c r="E288" s="77">
        <f>9.8*C288*G4</f>
        <v>0</v>
      </c>
      <c r="F288" s="69"/>
      <c r="G288" s="69"/>
      <c r="H288" s="69"/>
      <c r="I288" s="70">
        <f t="shared" si="4"/>
        <v>0</v>
      </c>
    </row>
    <row r="289" spans="1:9" ht="18" customHeight="1" x14ac:dyDescent="0.15">
      <c r="A289" s="42">
        <v>284</v>
      </c>
      <c r="B289" s="76"/>
      <c r="C289" s="76"/>
      <c r="D289" s="81" t="e">
        <f>C289/E4</f>
        <v>#DIV/0!</v>
      </c>
      <c r="E289" s="77">
        <f>9.8*C289*G4</f>
        <v>0</v>
      </c>
      <c r="F289" s="69"/>
      <c r="G289" s="69"/>
      <c r="H289" s="69"/>
      <c r="I289" s="70">
        <f t="shared" si="4"/>
        <v>0</v>
      </c>
    </row>
    <row r="290" spans="1:9" ht="18" customHeight="1" x14ac:dyDescent="0.15">
      <c r="A290" s="44">
        <v>285</v>
      </c>
      <c r="B290" s="76"/>
      <c r="C290" s="76"/>
      <c r="D290" s="81" t="e">
        <f>C290/E4</f>
        <v>#DIV/0!</v>
      </c>
      <c r="E290" s="77">
        <f>9.8*C290*G4</f>
        <v>0</v>
      </c>
      <c r="F290" s="69"/>
      <c r="G290" s="69"/>
      <c r="H290" s="69"/>
      <c r="I290" s="70">
        <f t="shared" si="4"/>
        <v>0</v>
      </c>
    </row>
    <row r="291" spans="1:9" ht="18" customHeight="1" x14ac:dyDescent="0.15">
      <c r="A291" s="44">
        <v>286</v>
      </c>
      <c r="B291" s="76"/>
      <c r="C291" s="76"/>
      <c r="D291" s="81" t="e">
        <f>C291/E4</f>
        <v>#DIV/0!</v>
      </c>
      <c r="E291" s="77">
        <f>9.8*C291*G4</f>
        <v>0</v>
      </c>
      <c r="F291" s="69"/>
      <c r="G291" s="69"/>
      <c r="H291" s="69"/>
      <c r="I291" s="70">
        <f t="shared" si="4"/>
        <v>0</v>
      </c>
    </row>
    <row r="292" spans="1:9" ht="18" customHeight="1" x14ac:dyDescent="0.15">
      <c r="A292" s="44">
        <v>287</v>
      </c>
      <c r="B292" s="76"/>
      <c r="C292" s="76"/>
      <c r="D292" s="81" t="e">
        <f>C292/E4</f>
        <v>#DIV/0!</v>
      </c>
      <c r="E292" s="77">
        <f>9.8*C292*G4</f>
        <v>0</v>
      </c>
      <c r="F292" s="69"/>
      <c r="G292" s="69"/>
      <c r="H292" s="69"/>
      <c r="I292" s="70">
        <f t="shared" si="4"/>
        <v>0</v>
      </c>
    </row>
    <row r="293" spans="1:9" ht="18" customHeight="1" x14ac:dyDescent="0.15">
      <c r="A293" s="44">
        <v>288</v>
      </c>
      <c r="B293" s="76"/>
      <c r="C293" s="76"/>
      <c r="D293" s="81" t="e">
        <f>C293/E4</f>
        <v>#DIV/0!</v>
      </c>
      <c r="E293" s="77">
        <f>9.8*C293*G4</f>
        <v>0</v>
      </c>
      <c r="F293" s="69"/>
      <c r="G293" s="69"/>
      <c r="H293" s="69"/>
      <c r="I293" s="70">
        <f t="shared" si="4"/>
        <v>0</v>
      </c>
    </row>
    <row r="294" spans="1:9" ht="18" customHeight="1" x14ac:dyDescent="0.15">
      <c r="A294" s="42">
        <v>289</v>
      </c>
      <c r="B294" s="76"/>
      <c r="C294" s="76"/>
      <c r="D294" s="81" t="e">
        <f>C294/E4</f>
        <v>#DIV/0!</v>
      </c>
      <c r="E294" s="77">
        <f>9.8*C294*G4</f>
        <v>0</v>
      </c>
      <c r="F294" s="69"/>
      <c r="G294" s="69"/>
      <c r="H294" s="69"/>
      <c r="I294" s="70">
        <f t="shared" si="4"/>
        <v>0</v>
      </c>
    </row>
    <row r="295" spans="1:9" ht="18" customHeight="1" x14ac:dyDescent="0.15">
      <c r="A295" s="42">
        <v>290</v>
      </c>
      <c r="B295" s="76"/>
      <c r="C295" s="76"/>
      <c r="D295" s="81" t="e">
        <f>C295/E4</f>
        <v>#DIV/0!</v>
      </c>
      <c r="E295" s="77">
        <f>9.8*C295*G4</f>
        <v>0</v>
      </c>
      <c r="F295" s="69"/>
      <c r="G295" s="69"/>
      <c r="H295" s="69"/>
      <c r="I295" s="70">
        <f t="shared" si="4"/>
        <v>0</v>
      </c>
    </row>
    <row r="296" spans="1:9" ht="18" customHeight="1" x14ac:dyDescent="0.15">
      <c r="A296" s="44">
        <v>291</v>
      </c>
      <c r="B296" s="76"/>
      <c r="C296" s="76"/>
      <c r="D296" s="81" t="e">
        <f>C296/E4</f>
        <v>#DIV/0!</v>
      </c>
      <c r="E296" s="77">
        <f>9.8*C296*G4</f>
        <v>0</v>
      </c>
      <c r="F296" s="69"/>
      <c r="G296" s="69"/>
      <c r="H296" s="69"/>
      <c r="I296" s="70">
        <f t="shared" si="4"/>
        <v>0</v>
      </c>
    </row>
    <row r="297" spans="1:9" ht="18" customHeight="1" x14ac:dyDescent="0.15">
      <c r="A297" s="44">
        <v>292</v>
      </c>
      <c r="B297" s="76"/>
      <c r="C297" s="76"/>
      <c r="D297" s="81" t="e">
        <f>C297/E4</f>
        <v>#DIV/0!</v>
      </c>
      <c r="E297" s="77">
        <f>9.8*C297*G4</f>
        <v>0</v>
      </c>
      <c r="F297" s="69"/>
      <c r="G297" s="69"/>
      <c r="H297" s="69"/>
      <c r="I297" s="70">
        <f t="shared" si="4"/>
        <v>0</v>
      </c>
    </row>
    <row r="298" spans="1:9" ht="18" customHeight="1" x14ac:dyDescent="0.15">
      <c r="A298" s="44">
        <v>293</v>
      </c>
      <c r="B298" s="76"/>
      <c r="C298" s="76"/>
      <c r="D298" s="81" t="e">
        <f>C298/E4</f>
        <v>#DIV/0!</v>
      </c>
      <c r="E298" s="77">
        <f>9.8*C298*G4</f>
        <v>0</v>
      </c>
      <c r="F298" s="69"/>
      <c r="G298" s="69"/>
      <c r="H298" s="69"/>
      <c r="I298" s="70">
        <f t="shared" si="4"/>
        <v>0</v>
      </c>
    </row>
    <row r="299" spans="1:9" ht="18" customHeight="1" x14ac:dyDescent="0.15">
      <c r="A299" s="44">
        <v>294</v>
      </c>
      <c r="B299" s="76"/>
      <c r="C299" s="76"/>
      <c r="D299" s="81" t="e">
        <f>C299/E4</f>
        <v>#DIV/0!</v>
      </c>
      <c r="E299" s="77">
        <f>9.8*C299*G4</f>
        <v>0</v>
      </c>
      <c r="F299" s="69"/>
      <c r="G299" s="69"/>
      <c r="H299" s="69"/>
      <c r="I299" s="70">
        <f t="shared" si="4"/>
        <v>0</v>
      </c>
    </row>
    <row r="300" spans="1:9" ht="18" customHeight="1" x14ac:dyDescent="0.15">
      <c r="A300" s="42">
        <v>295</v>
      </c>
      <c r="B300" s="76"/>
      <c r="C300" s="76"/>
      <c r="D300" s="81" t="e">
        <f>C300/E4</f>
        <v>#DIV/0!</v>
      </c>
      <c r="E300" s="77">
        <f>9.8*C300*G4</f>
        <v>0</v>
      </c>
      <c r="F300" s="69"/>
      <c r="G300" s="69"/>
      <c r="H300" s="69"/>
      <c r="I300" s="70">
        <f t="shared" si="4"/>
        <v>0</v>
      </c>
    </row>
    <row r="301" spans="1:9" ht="18" customHeight="1" x14ac:dyDescent="0.15">
      <c r="A301" s="42">
        <v>296</v>
      </c>
      <c r="B301" s="76"/>
      <c r="C301" s="76"/>
      <c r="D301" s="81" t="e">
        <f>C301/E4</f>
        <v>#DIV/0!</v>
      </c>
      <c r="E301" s="77">
        <f>9.8*C301*G4</f>
        <v>0</v>
      </c>
      <c r="F301" s="69"/>
      <c r="G301" s="69"/>
      <c r="H301" s="69"/>
      <c r="I301" s="70">
        <f t="shared" si="4"/>
        <v>0</v>
      </c>
    </row>
    <row r="302" spans="1:9" ht="18" customHeight="1" x14ac:dyDescent="0.15">
      <c r="A302" s="44">
        <v>297</v>
      </c>
      <c r="B302" s="76"/>
      <c r="C302" s="76"/>
      <c r="D302" s="81" t="e">
        <f>C302/E4</f>
        <v>#DIV/0!</v>
      </c>
      <c r="E302" s="77">
        <f>9.8*C302*G4</f>
        <v>0</v>
      </c>
      <c r="F302" s="69"/>
      <c r="G302" s="69"/>
      <c r="H302" s="69"/>
      <c r="I302" s="70">
        <f t="shared" si="4"/>
        <v>0</v>
      </c>
    </row>
    <row r="303" spans="1:9" ht="18" customHeight="1" x14ac:dyDescent="0.15">
      <c r="A303" s="44">
        <v>298</v>
      </c>
      <c r="B303" s="76"/>
      <c r="C303" s="76"/>
      <c r="D303" s="81" t="e">
        <f>C303/E4</f>
        <v>#DIV/0!</v>
      </c>
      <c r="E303" s="77">
        <f>9.8*C303*G4</f>
        <v>0</v>
      </c>
      <c r="F303" s="69"/>
      <c r="G303" s="69"/>
      <c r="H303" s="69"/>
      <c r="I303" s="70">
        <f t="shared" si="4"/>
        <v>0</v>
      </c>
    </row>
    <row r="304" spans="1:9" ht="18" customHeight="1" x14ac:dyDescent="0.15">
      <c r="A304" s="44">
        <v>299</v>
      </c>
      <c r="B304" s="76"/>
      <c r="C304" s="76"/>
      <c r="D304" s="81" t="e">
        <f>C304/E4</f>
        <v>#DIV/0!</v>
      </c>
      <c r="E304" s="77">
        <f>9.8*C304*G4</f>
        <v>0</v>
      </c>
      <c r="F304" s="69"/>
      <c r="G304" s="69"/>
      <c r="H304" s="69"/>
      <c r="I304" s="70">
        <f t="shared" si="4"/>
        <v>0</v>
      </c>
    </row>
    <row r="305" spans="1:10" ht="18" customHeight="1" x14ac:dyDescent="0.15">
      <c r="A305" s="44">
        <v>300</v>
      </c>
      <c r="B305" s="76"/>
      <c r="C305" s="76"/>
      <c r="D305" s="81" t="e">
        <f>C305/E4</f>
        <v>#DIV/0!</v>
      </c>
      <c r="E305" s="77">
        <f>9.8*C305*G4</f>
        <v>0</v>
      </c>
      <c r="F305" s="69"/>
      <c r="G305" s="69"/>
      <c r="H305" s="69"/>
      <c r="I305" s="70">
        <f t="shared" si="4"/>
        <v>0</v>
      </c>
      <c r="J305" s="88"/>
    </row>
    <row r="306" spans="1:10" ht="18" customHeight="1" x14ac:dyDescent="0.15">
      <c r="A306" s="42">
        <v>301</v>
      </c>
      <c r="B306" s="76"/>
      <c r="C306" s="76"/>
      <c r="D306" s="81" t="e">
        <f>C306/E4</f>
        <v>#DIV/0!</v>
      </c>
      <c r="E306" s="77">
        <f>9.8*C306*G4</f>
        <v>0</v>
      </c>
      <c r="F306" s="69"/>
      <c r="G306" s="69"/>
      <c r="H306" s="69"/>
      <c r="I306" s="70">
        <f t="shared" si="4"/>
        <v>0</v>
      </c>
    </row>
    <row r="307" spans="1:10" ht="18" customHeight="1" x14ac:dyDescent="0.15">
      <c r="A307" s="42">
        <v>302</v>
      </c>
      <c r="B307" s="76"/>
      <c r="C307" s="76"/>
      <c r="D307" s="81" t="e">
        <f>C307/E4</f>
        <v>#DIV/0!</v>
      </c>
      <c r="E307" s="77">
        <f>9.8*C307*G4</f>
        <v>0</v>
      </c>
      <c r="F307" s="69"/>
      <c r="G307" s="69"/>
      <c r="H307" s="69"/>
      <c r="I307" s="70">
        <f t="shared" si="4"/>
        <v>0</v>
      </c>
    </row>
    <row r="308" spans="1:10" ht="18" customHeight="1" x14ac:dyDescent="0.15">
      <c r="A308" s="44">
        <v>303</v>
      </c>
      <c r="B308" s="76"/>
      <c r="C308" s="76"/>
      <c r="D308" s="81" t="e">
        <f>C308/E4</f>
        <v>#DIV/0!</v>
      </c>
      <c r="E308" s="77">
        <f>9.8*C308*G4</f>
        <v>0</v>
      </c>
      <c r="F308" s="69"/>
      <c r="G308" s="69"/>
      <c r="H308" s="69"/>
      <c r="I308" s="70">
        <f t="shared" si="4"/>
        <v>0</v>
      </c>
    </row>
    <row r="309" spans="1:10" ht="18" customHeight="1" x14ac:dyDescent="0.15">
      <c r="A309" s="44">
        <v>304</v>
      </c>
      <c r="B309" s="76"/>
      <c r="C309" s="76"/>
      <c r="D309" s="81" t="e">
        <f>C309/E4</f>
        <v>#DIV/0!</v>
      </c>
      <c r="E309" s="77">
        <f>9.8*C309*G4</f>
        <v>0</v>
      </c>
      <c r="F309" s="69"/>
      <c r="G309" s="69"/>
      <c r="H309" s="69"/>
      <c r="I309" s="70">
        <f t="shared" si="4"/>
        <v>0</v>
      </c>
    </row>
    <row r="310" spans="1:10" ht="18" customHeight="1" x14ac:dyDescent="0.15">
      <c r="A310" s="44">
        <v>305</v>
      </c>
      <c r="B310" s="76"/>
      <c r="C310" s="76"/>
      <c r="D310" s="81" t="e">
        <f>C310/E4</f>
        <v>#DIV/0!</v>
      </c>
      <c r="E310" s="77">
        <f>9.8*C310*G4</f>
        <v>0</v>
      </c>
      <c r="F310" s="69"/>
      <c r="G310" s="69"/>
      <c r="H310" s="69"/>
      <c r="I310" s="70">
        <f t="shared" si="4"/>
        <v>0</v>
      </c>
    </row>
    <row r="311" spans="1:10" ht="18" customHeight="1" x14ac:dyDescent="0.15">
      <c r="A311" s="44">
        <v>306</v>
      </c>
      <c r="B311" s="76"/>
      <c r="C311" s="76"/>
      <c r="D311" s="81" t="e">
        <f>C311/E4</f>
        <v>#DIV/0!</v>
      </c>
      <c r="E311" s="77">
        <f>9.8*C311*G4</f>
        <v>0</v>
      </c>
      <c r="F311" s="69"/>
      <c r="G311" s="69"/>
      <c r="H311" s="69"/>
      <c r="I311" s="70">
        <f t="shared" si="4"/>
        <v>0</v>
      </c>
    </row>
    <row r="312" spans="1:10" ht="18" customHeight="1" x14ac:dyDescent="0.15">
      <c r="A312" s="42">
        <v>307</v>
      </c>
      <c r="B312" s="76"/>
      <c r="C312" s="76"/>
      <c r="D312" s="81" t="e">
        <f>C312/E4</f>
        <v>#DIV/0!</v>
      </c>
      <c r="E312" s="77">
        <f>9.8*C312*G4</f>
        <v>0</v>
      </c>
      <c r="F312" s="69"/>
      <c r="G312" s="69"/>
      <c r="H312" s="69"/>
      <c r="I312" s="70">
        <f t="shared" si="4"/>
        <v>0</v>
      </c>
    </row>
    <row r="313" spans="1:10" ht="18" customHeight="1" x14ac:dyDescent="0.15">
      <c r="A313" s="42">
        <v>308</v>
      </c>
      <c r="B313" s="76"/>
      <c r="C313" s="76"/>
      <c r="D313" s="81" t="e">
        <f>C313/E4</f>
        <v>#DIV/0!</v>
      </c>
      <c r="E313" s="77">
        <f>9.8*C313*G4</f>
        <v>0</v>
      </c>
      <c r="F313" s="69"/>
      <c r="G313" s="69"/>
      <c r="H313" s="69"/>
      <c r="I313" s="70">
        <f t="shared" si="4"/>
        <v>0</v>
      </c>
    </row>
    <row r="314" spans="1:10" ht="18" customHeight="1" x14ac:dyDescent="0.15">
      <c r="A314" s="44">
        <v>309</v>
      </c>
      <c r="B314" s="76"/>
      <c r="C314" s="76"/>
      <c r="D314" s="81" t="e">
        <f>C314/E4</f>
        <v>#DIV/0!</v>
      </c>
      <c r="E314" s="77">
        <f>9.8*C314*G4</f>
        <v>0</v>
      </c>
      <c r="F314" s="69"/>
      <c r="G314" s="69"/>
      <c r="H314" s="69"/>
      <c r="I314" s="70">
        <f t="shared" si="4"/>
        <v>0</v>
      </c>
    </row>
    <row r="315" spans="1:10" ht="18" customHeight="1" x14ac:dyDescent="0.15">
      <c r="A315" s="44">
        <v>310</v>
      </c>
      <c r="B315" s="76"/>
      <c r="C315" s="76"/>
      <c r="D315" s="81" t="e">
        <f>C315/E4</f>
        <v>#DIV/0!</v>
      </c>
      <c r="E315" s="77">
        <f>9.8*C315*G4</f>
        <v>0</v>
      </c>
      <c r="F315" s="69"/>
      <c r="G315" s="69"/>
      <c r="H315" s="69"/>
      <c r="I315" s="70">
        <f t="shared" si="4"/>
        <v>0</v>
      </c>
    </row>
    <row r="316" spans="1:10" ht="18" customHeight="1" x14ac:dyDescent="0.15">
      <c r="A316" s="44">
        <v>311</v>
      </c>
      <c r="B316" s="76"/>
      <c r="C316" s="76"/>
      <c r="D316" s="81" t="e">
        <f>C316/E4</f>
        <v>#DIV/0!</v>
      </c>
      <c r="E316" s="77">
        <f>9.8*C316*G4</f>
        <v>0</v>
      </c>
      <c r="F316" s="69"/>
      <c r="G316" s="69"/>
      <c r="H316" s="69"/>
      <c r="I316" s="70">
        <f t="shared" si="4"/>
        <v>0</v>
      </c>
    </row>
    <row r="317" spans="1:10" ht="18" customHeight="1" x14ac:dyDescent="0.15">
      <c r="A317" s="44">
        <v>312</v>
      </c>
      <c r="B317" s="76"/>
      <c r="C317" s="76"/>
      <c r="D317" s="81" t="e">
        <f>C317/E4</f>
        <v>#DIV/0!</v>
      </c>
      <c r="E317" s="77">
        <f>9.8*C317*G4</f>
        <v>0</v>
      </c>
      <c r="F317" s="69"/>
      <c r="G317" s="69"/>
      <c r="H317" s="69"/>
      <c r="I317" s="70">
        <f t="shared" si="4"/>
        <v>0</v>
      </c>
    </row>
    <row r="318" spans="1:10" ht="18" customHeight="1" x14ac:dyDescent="0.15">
      <c r="A318" s="44">
        <v>313</v>
      </c>
      <c r="B318" s="76"/>
      <c r="C318" s="76"/>
      <c r="D318" s="81" t="e">
        <f>C318/E4</f>
        <v>#DIV/0!</v>
      </c>
      <c r="E318" s="77">
        <f>9.8*C318*G4</f>
        <v>0</v>
      </c>
      <c r="F318" s="69"/>
      <c r="G318" s="69"/>
      <c r="H318" s="69"/>
      <c r="I318" s="70">
        <f t="shared" si="4"/>
        <v>0</v>
      </c>
    </row>
    <row r="319" spans="1:10" ht="18" customHeight="1" x14ac:dyDescent="0.15">
      <c r="A319" s="42">
        <v>314</v>
      </c>
      <c r="B319" s="76"/>
      <c r="C319" s="76"/>
      <c r="D319" s="81" t="e">
        <f>C319/E4</f>
        <v>#DIV/0!</v>
      </c>
      <c r="E319" s="77">
        <f>9.8*C319*G4</f>
        <v>0</v>
      </c>
      <c r="F319" s="69"/>
      <c r="G319" s="69"/>
      <c r="H319" s="69"/>
      <c r="I319" s="70">
        <f t="shared" si="4"/>
        <v>0</v>
      </c>
    </row>
    <row r="320" spans="1:10" ht="18" customHeight="1" x14ac:dyDescent="0.15">
      <c r="A320" s="42">
        <v>315</v>
      </c>
      <c r="B320" s="76"/>
      <c r="C320" s="76"/>
      <c r="D320" s="81" t="e">
        <f>C320/E4</f>
        <v>#DIV/0!</v>
      </c>
      <c r="E320" s="77">
        <f>9.8*C320*G4</f>
        <v>0</v>
      </c>
      <c r="F320" s="69"/>
      <c r="G320" s="69"/>
      <c r="H320" s="69"/>
      <c r="I320" s="70">
        <f t="shared" si="4"/>
        <v>0</v>
      </c>
    </row>
    <row r="321" spans="1:9" ht="18" customHeight="1" x14ac:dyDescent="0.15">
      <c r="A321" s="44">
        <v>316</v>
      </c>
      <c r="B321" s="76"/>
      <c r="C321" s="76"/>
      <c r="D321" s="81" t="e">
        <f>C321/E4</f>
        <v>#DIV/0!</v>
      </c>
      <c r="E321" s="77">
        <f>9.8*C321*G4</f>
        <v>0</v>
      </c>
      <c r="F321" s="69"/>
      <c r="G321" s="69"/>
      <c r="H321" s="69"/>
      <c r="I321" s="70">
        <f t="shared" si="4"/>
        <v>0</v>
      </c>
    </row>
    <row r="322" spans="1:9" ht="18" customHeight="1" x14ac:dyDescent="0.15">
      <c r="A322" s="44">
        <v>317</v>
      </c>
      <c r="B322" s="76"/>
      <c r="C322" s="76"/>
      <c r="D322" s="81" t="e">
        <f>C322/E4</f>
        <v>#DIV/0!</v>
      </c>
      <c r="E322" s="77">
        <f>9.8*C322*G4</f>
        <v>0</v>
      </c>
      <c r="F322" s="69"/>
      <c r="G322" s="69"/>
      <c r="H322" s="69"/>
      <c r="I322" s="70">
        <f t="shared" si="4"/>
        <v>0</v>
      </c>
    </row>
    <row r="323" spans="1:9" ht="18" customHeight="1" x14ac:dyDescent="0.15">
      <c r="A323" s="44">
        <v>318</v>
      </c>
      <c r="B323" s="76"/>
      <c r="C323" s="76"/>
      <c r="D323" s="81" t="e">
        <f>C323/E4</f>
        <v>#DIV/0!</v>
      </c>
      <c r="E323" s="77">
        <f>9.8*C323*G4</f>
        <v>0</v>
      </c>
      <c r="F323" s="69"/>
      <c r="G323" s="69"/>
      <c r="H323" s="69"/>
      <c r="I323" s="70">
        <f t="shared" si="4"/>
        <v>0</v>
      </c>
    </row>
    <row r="324" spans="1:9" ht="18" customHeight="1" x14ac:dyDescent="0.15">
      <c r="A324" s="44">
        <v>319</v>
      </c>
      <c r="B324" s="76"/>
      <c r="C324" s="76"/>
      <c r="D324" s="81" t="e">
        <f>C324/E4</f>
        <v>#DIV/0!</v>
      </c>
      <c r="E324" s="77">
        <f>9.8*C324*G4</f>
        <v>0</v>
      </c>
      <c r="F324" s="69"/>
      <c r="G324" s="69"/>
      <c r="H324" s="69"/>
      <c r="I324" s="70">
        <f t="shared" si="4"/>
        <v>0</v>
      </c>
    </row>
    <row r="325" spans="1:9" ht="18" customHeight="1" x14ac:dyDescent="0.15">
      <c r="A325" s="44">
        <v>320</v>
      </c>
      <c r="B325" s="76"/>
      <c r="C325" s="76"/>
      <c r="D325" s="81" t="e">
        <f>C325/E4</f>
        <v>#DIV/0!</v>
      </c>
      <c r="E325" s="77">
        <f>9.8*C325*G4</f>
        <v>0</v>
      </c>
      <c r="F325" s="69"/>
      <c r="G325" s="69"/>
      <c r="H325" s="69"/>
      <c r="I325" s="70">
        <f t="shared" si="4"/>
        <v>0</v>
      </c>
    </row>
    <row r="326" spans="1:9" ht="18" customHeight="1" x14ac:dyDescent="0.15">
      <c r="A326" s="42">
        <v>321</v>
      </c>
      <c r="B326" s="76"/>
      <c r="C326" s="76"/>
      <c r="D326" s="81" t="e">
        <f>C326/E4</f>
        <v>#DIV/0!</v>
      </c>
      <c r="E326" s="77">
        <f>9.8*C326*G4</f>
        <v>0</v>
      </c>
      <c r="F326" s="69"/>
      <c r="G326" s="69"/>
      <c r="H326" s="69"/>
      <c r="I326" s="70">
        <f t="shared" si="4"/>
        <v>0</v>
      </c>
    </row>
    <row r="327" spans="1:9" ht="18" customHeight="1" x14ac:dyDescent="0.15">
      <c r="A327" s="42">
        <v>322</v>
      </c>
      <c r="B327" s="76"/>
      <c r="C327" s="76"/>
      <c r="D327" s="81" t="e">
        <f>C327/E4</f>
        <v>#DIV/0!</v>
      </c>
      <c r="E327" s="77">
        <f>9.8*C327*G4</f>
        <v>0</v>
      </c>
      <c r="F327" s="69"/>
      <c r="G327" s="69"/>
      <c r="H327" s="69"/>
      <c r="I327" s="70">
        <f t="shared" ref="I327:I370" si="5">E327*F327*G327*H327</f>
        <v>0</v>
      </c>
    </row>
    <row r="328" spans="1:9" ht="18" customHeight="1" x14ac:dyDescent="0.15">
      <c r="A328" s="44">
        <v>323</v>
      </c>
      <c r="B328" s="76"/>
      <c r="C328" s="76"/>
      <c r="D328" s="81" t="e">
        <f>C328/E4</f>
        <v>#DIV/0!</v>
      </c>
      <c r="E328" s="77">
        <f>9.8*C328*G4</f>
        <v>0</v>
      </c>
      <c r="F328" s="69"/>
      <c r="G328" s="69"/>
      <c r="H328" s="69"/>
      <c r="I328" s="70">
        <f t="shared" si="5"/>
        <v>0</v>
      </c>
    </row>
    <row r="329" spans="1:9" ht="18" customHeight="1" x14ac:dyDescent="0.15">
      <c r="A329" s="44">
        <v>324</v>
      </c>
      <c r="B329" s="76"/>
      <c r="C329" s="76"/>
      <c r="D329" s="81" t="e">
        <f>C329/E4</f>
        <v>#DIV/0!</v>
      </c>
      <c r="E329" s="77">
        <f>9.8*C329*G4</f>
        <v>0</v>
      </c>
      <c r="F329" s="69"/>
      <c r="G329" s="69"/>
      <c r="H329" s="69"/>
      <c r="I329" s="70">
        <f t="shared" si="5"/>
        <v>0</v>
      </c>
    </row>
    <row r="330" spans="1:9" ht="18" customHeight="1" x14ac:dyDescent="0.15">
      <c r="A330" s="44">
        <v>325</v>
      </c>
      <c r="B330" s="76"/>
      <c r="C330" s="76"/>
      <c r="D330" s="81" t="e">
        <f>C330/E4</f>
        <v>#DIV/0!</v>
      </c>
      <c r="E330" s="77">
        <f>9.8*C330*G4</f>
        <v>0</v>
      </c>
      <c r="F330" s="69"/>
      <c r="G330" s="69"/>
      <c r="H330" s="69"/>
      <c r="I330" s="70">
        <f t="shared" si="5"/>
        <v>0</v>
      </c>
    </row>
    <row r="331" spans="1:9" ht="18" customHeight="1" x14ac:dyDescent="0.15">
      <c r="A331" s="42">
        <v>326</v>
      </c>
      <c r="B331" s="76"/>
      <c r="C331" s="76"/>
      <c r="D331" s="81" t="e">
        <f>C331/E4</f>
        <v>#DIV/0!</v>
      </c>
      <c r="E331" s="77">
        <f>9.8*C331*G4</f>
        <v>0</v>
      </c>
      <c r="F331" s="69"/>
      <c r="G331" s="69"/>
      <c r="H331" s="69"/>
      <c r="I331" s="70">
        <f t="shared" si="5"/>
        <v>0</v>
      </c>
    </row>
    <row r="332" spans="1:9" ht="18" customHeight="1" x14ac:dyDescent="0.15">
      <c r="A332" s="42">
        <v>327</v>
      </c>
      <c r="B332" s="76"/>
      <c r="C332" s="76"/>
      <c r="D332" s="81" t="e">
        <f>C332/E4</f>
        <v>#DIV/0!</v>
      </c>
      <c r="E332" s="77">
        <f>9.8*C332*G4</f>
        <v>0</v>
      </c>
      <c r="F332" s="69"/>
      <c r="G332" s="69"/>
      <c r="H332" s="69"/>
      <c r="I332" s="70">
        <f t="shared" si="5"/>
        <v>0</v>
      </c>
    </row>
    <row r="333" spans="1:9" ht="18" customHeight="1" x14ac:dyDescent="0.15">
      <c r="A333" s="44">
        <v>328</v>
      </c>
      <c r="B333" s="76"/>
      <c r="C333" s="76"/>
      <c r="D333" s="81" t="e">
        <f>C333/E4</f>
        <v>#DIV/0!</v>
      </c>
      <c r="E333" s="77">
        <f>9.8*C333*G4</f>
        <v>0</v>
      </c>
      <c r="F333" s="69"/>
      <c r="G333" s="69"/>
      <c r="H333" s="69"/>
      <c r="I333" s="70">
        <f t="shared" si="5"/>
        <v>0</v>
      </c>
    </row>
    <row r="334" spans="1:9" ht="18" customHeight="1" x14ac:dyDescent="0.15">
      <c r="A334" s="44">
        <v>329</v>
      </c>
      <c r="B334" s="76"/>
      <c r="C334" s="76"/>
      <c r="D334" s="81" t="e">
        <f>C334/E4</f>
        <v>#DIV/0!</v>
      </c>
      <c r="E334" s="77">
        <f>9.8*C334*G4</f>
        <v>0</v>
      </c>
      <c r="F334" s="69"/>
      <c r="G334" s="69"/>
      <c r="H334" s="69"/>
      <c r="I334" s="70">
        <f t="shared" si="5"/>
        <v>0</v>
      </c>
    </row>
    <row r="335" spans="1:9" ht="18" customHeight="1" x14ac:dyDescent="0.15">
      <c r="A335" s="44">
        <v>330</v>
      </c>
      <c r="B335" s="76"/>
      <c r="C335" s="76"/>
      <c r="D335" s="81" t="e">
        <f>C335/E4</f>
        <v>#DIV/0!</v>
      </c>
      <c r="E335" s="77">
        <f>9.8*C335*G4</f>
        <v>0</v>
      </c>
      <c r="F335" s="69"/>
      <c r="G335" s="69"/>
      <c r="H335" s="69"/>
      <c r="I335" s="70">
        <f t="shared" si="5"/>
        <v>0</v>
      </c>
    </row>
    <row r="336" spans="1:9" ht="18" customHeight="1" x14ac:dyDescent="0.15">
      <c r="A336" s="44">
        <v>331</v>
      </c>
      <c r="B336" s="76"/>
      <c r="C336" s="76"/>
      <c r="D336" s="81" t="e">
        <f>C336/E4</f>
        <v>#DIV/0!</v>
      </c>
      <c r="E336" s="77">
        <f>9.8*C336*G4</f>
        <v>0</v>
      </c>
      <c r="F336" s="69"/>
      <c r="G336" s="69"/>
      <c r="H336" s="69"/>
      <c r="I336" s="70">
        <f t="shared" si="5"/>
        <v>0</v>
      </c>
    </row>
    <row r="337" spans="1:10" ht="18" customHeight="1" x14ac:dyDescent="0.15">
      <c r="A337" s="44">
        <v>332</v>
      </c>
      <c r="B337" s="76"/>
      <c r="C337" s="76"/>
      <c r="D337" s="81" t="e">
        <f>C337/E4</f>
        <v>#DIV/0!</v>
      </c>
      <c r="E337" s="77">
        <f>9.8*C337*G4</f>
        <v>0</v>
      </c>
      <c r="F337" s="69"/>
      <c r="G337" s="69"/>
      <c r="H337" s="69"/>
      <c r="I337" s="70">
        <f t="shared" si="5"/>
        <v>0</v>
      </c>
    </row>
    <row r="338" spans="1:10" ht="18" customHeight="1" x14ac:dyDescent="0.15">
      <c r="A338" s="44">
        <v>333</v>
      </c>
      <c r="B338" s="76"/>
      <c r="C338" s="76"/>
      <c r="D338" s="81" t="e">
        <f>C338/E4</f>
        <v>#DIV/0!</v>
      </c>
      <c r="E338" s="77">
        <f>9.8*C338*G4</f>
        <v>0</v>
      </c>
      <c r="F338" s="69"/>
      <c r="G338" s="69"/>
      <c r="H338" s="69"/>
      <c r="I338" s="70">
        <f t="shared" si="5"/>
        <v>0</v>
      </c>
    </row>
    <row r="339" spans="1:10" ht="18" customHeight="1" x14ac:dyDescent="0.15">
      <c r="A339" s="44">
        <v>334</v>
      </c>
      <c r="B339" s="76"/>
      <c r="C339" s="76"/>
      <c r="D339" s="81" t="e">
        <f>C339/E4</f>
        <v>#DIV/0!</v>
      </c>
      <c r="E339" s="77">
        <f>9.8*C339*G4</f>
        <v>0</v>
      </c>
      <c r="F339" s="69"/>
      <c r="G339" s="69"/>
      <c r="H339" s="69"/>
      <c r="I339" s="70">
        <f t="shared" si="5"/>
        <v>0</v>
      </c>
    </row>
    <row r="340" spans="1:10" ht="18" customHeight="1" x14ac:dyDescent="0.15">
      <c r="A340" s="44">
        <v>335</v>
      </c>
      <c r="B340" s="76"/>
      <c r="C340" s="76"/>
      <c r="D340" s="81" t="e">
        <f>C340/E4</f>
        <v>#DIV/0!</v>
      </c>
      <c r="E340" s="77">
        <f>9.8*C340*G4</f>
        <v>0</v>
      </c>
      <c r="F340" s="69"/>
      <c r="G340" s="69"/>
      <c r="H340" s="69"/>
      <c r="I340" s="70">
        <f t="shared" si="5"/>
        <v>0</v>
      </c>
    </row>
    <row r="341" spans="1:10" ht="18" customHeight="1" x14ac:dyDescent="0.15">
      <c r="A341" s="44">
        <v>336</v>
      </c>
      <c r="B341" s="76"/>
      <c r="C341" s="76"/>
      <c r="D341" s="81" t="e">
        <f>C341/E4</f>
        <v>#DIV/0!</v>
      </c>
      <c r="E341" s="77">
        <f>9.8*C341*G4</f>
        <v>0</v>
      </c>
      <c r="F341" s="69"/>
      <c r="G341" s="69"/>
      <c r="H341" s="69"/>
      <c r="I341" s="70">
        <f t="shared" si="5"/>
        <v>0</v>
      </c>
    </row>
    <row r="342" spans="1:10" ht="18" customHeight="1" x14ac:dyDescent="0.15">
      <c r="A342" s="44">
        <v>337</v>
      </c>
      <c r="B342" s="76"/>
      <c r="C342" s="76"/>
      <c r="D342" s="81" t="e">
        <f>C342/E4</f>
        <v>#DIV/0!</v>
      </c>
      <c r="E342" s="77">
        <f>9.8*C342*G4</f>
        <v>0</v>
      </c>
      <c r="F342" s="69"/>
      <c r="G342" s="69"/>
      <c r="H342" s="69"/>
      <c r="I342" s="70">
        <f t="shared" si="5"/>
        <v>0</v>
      </c>
    </row>
    <row r="343" spans="1:10" ht="18" customHeight="1" x14ac:dyDescent="0.15">
      <c r="A343" s="44">
        <v>338</v>
      </c>
      <c r="B343" s="76"/>
      <c r="C343" s="76"/>
      <c r="D343" s="81" t="e">
        <f>C343/E4</f>
        <v>#DIV/0!</v>
      </c>
      <c r="E343" s="77">
        <f>9.8*C343*G4</f>
        <v>0</v>
      </c>
      <c r="F343" s="69"/>
      <c r="G343" s="69"/>
      <c r="H343" s="69"/>
      <c r="I343" s="70">
        <f t="shared" si="5"/>
        <v>0</v>
      </c>
    </row>
    <row r="344" spans="1:10" ht="18" customHeight="1" x14ac:dyDescent="0.15">
      <c r="A344" s="44">
        <v>339</v>
      </c>
      <c r="B344" s="76"/>
      <c r="C344" s="76"/>
      <c r="D344" s="81" t="e">
        <f>C344/E4</f>
        <v>#DIV/0!</v>
      </c>
      <c r="E344" s="77">
        <f>9.8*C344*G4</f>
        <v>0</v>
      </c>
      <c r="F344" s="69"/>
      <c r="G344" s="69"/>
      <c r="H344" s="69"/>
      <c r="I344" s="70">
        <f t="shared" si="5"/>
        <v>0</v>
      </c>
    </row>
    <row r="345" spans="1:10" ht="18" customHeight="1" x14ac:dyDescent="0.15">
      <c r="A345" s="44">
        <v>340</v>
      </c>
      <c r="B345" s="76"/>
      <c r="C345" s="76"/>
      <c r="D345" s="81" t="e">
        <f>C345/E4</f>
        <v>#DIV/0!</v>
      </c>
      <c r="E345" s="77">
        <f>9.8*C345*G4</f>
        <v>0</v>
      </c>
      <c r="F345" s="69"/>
      <c r="G345" s="69"/>
      <c r="H345" s="69"/>
      <c r="I345" s="70">
        <f t="shared" si="5"/>
        <v>0</v>
      </c>
    </row>
    <row r="346" spans="1:10" ht="18" customHeight="1" x14ac:dyDescent="0.15">
      <c r="A346" s="44">
        <v>341</v>
      </c>
      <c r="B346" s="76"/>
      <c r="C346" s="76"/>
      <c r="D346" s="81" t="e">
        <f>C346/E4</f>
        <v>#DIV/0!</v>
      </c>
      <c r="E346" s="77">
        <f>9.8*C346*G4</f>
        <v>0</v>
      </c>
      <c r="F346" s="69"/>
      <c r="G346" s="69"/>
      <c r="H346" s="69"/>
      <c r="I346" s="70">
        <f t="shared" si="5"/>
        <v>0</v>
      </c>
    </row>
    <row r="347" spans="1:10" ht="18" customHeight="1" x14ac:dyDescent="0.15">
      <c r="A347" s="44">
        <v>342</v>
      </c>
      <c r="B347" s="76"/>
      <c r="C347" s="76"/>
      <c r="D347" s="81" t="e">
        <f>C347/E4</f>
        <v>#DIV/0!</v>
      </c>
      <c r="E347" s="77">
        <f>9.8*C347*G4</f>
        <v>0</v>
      </c>
      <c r="F347" s="69"/>
      <c r="G347" s="69"/>
      <c r="H347" s="69"/>
      <c r="I347" s="70">
        <f t="shared" si="5"/>
        <v>0</v>
      </c>
      <c r="J347" s="80" t="s">
        <v>75</v>
      </c>
    </row>
    <row r="348" spans="1:10" ht="18" customHeight="1" x14ac:dyDescent="0.15">
      <c r="A348" s="44">
        <v>343</v>
      </c>
      <c r="B348" s="76"/>
      <c r="C348" s="76"/>
      <c r="D348" s="81" t="e">
        <f>C348/E4</f>
        <v>#DIV/0!</v>
      </c>
      <c r="E348" s="77">
        <f>9.8*C348*G4</f>
        <v>0</v>
      </c>
      <c r="F348" s="69"/>
      <c r="G348" s="69"/>
      <c r="H348" s="69"/>
      <c r="I348" s="70">
        <f t="shared" si="5"/>
        <v>0</v>
      </c>
    </row>
    <row r="349" spans="1:10" ht="18" customHeight="1" x14ac:dyDescent="0.15">
      <c r="A349" s="44">
        <v>344</v>
      </c>
      <c r="B349" s="76"/>
      <c r="C349" s="76"/>
      <c r="D349" s="81" t="e">
        <f>C349/E4</f>
        <v>#DIV/0!</v>
      </c>
      <c r="E349" s="77">
        <f>9.8*C349*G4</f>
        <v>0</v>
      </c>
      <c r="F349" s="69"/>
      <c r="G349" s="69"/>
      <c r="H349" s="69"/>
      <c r="I349" s="70">
        <f t="shared" si="5"/>
        <v>0</v>
      </c>
    </row>
    <row r="350" spans="1:10" ht="18" customHeight="1" x14ac:dyDescent="0.15">
      <c r="A350" s="44">
        <v>345</v>
      </c>
      <c r="B350" s="76"/>
      <c r="C350" s="76"/>
      <c r="D350" s="81" t="e">
        <f>C350/E4</f>
        <v>#DIV/0!</v>
      </c>
      <c r="E350" s="77">
        <f>9.8*C350*G4</f>
        <v>0</v>
      </c>
      <c r="F350" s="69"/>
      <c r="G350" s="69"/>
      <c r="H350" s="69"/>
      <c r="I350" s="70">
        <f t="shared" si="5"/>
        <v>0</v>
      </c>
    </row>
    <row r="351" spans="1:10" ht="18" customHeight="1" x14ac:dyDescent="0.15">
      <c r="A351" s="44">
        <v>346</v>
      </c>
      <c r="B351" s="76"/>
      <c r="C351" s="76"/>
      <c r="D351" s="81" t="e">
        <f>C351/E4</f>
        <v>#DIV/0!</v>
      </c>
      <c r="E351" s="77">
        <f>9.8*C351*G4</f>
        <v>0</v>
      </c>
      <c r="F351" s="69"/>
      <c r="G351" s="69"/>
      <c r="H351" s="69"/>
      <c r="I351" s="70">
        <f t="shared" si="5"/>
        <v>0</v>
      </c>
    </row>
    <row r="352" spans="1:10" ht="18" customHeight="1" x14ac:dyDescent="0.15">
      <c r="A352" s="44">
        <v>347</v>
      </c>
      <c r="B352" s="76"/>
      <c r="C352" s="76"/>
      <c r="D352" s="81" t="e">
        <f>C352/E4</f>
        <v>#DIV/0!</v>
      </c>
      <c r="E352" s="77">
        <f>9.8*C352*G4</f>
        <v>0</v>
      </c>
      <c r="F352" s="69"/>
      <c r="G352" s="69"/>
      <c r="H352" s="69"/>
      <c r="I352" s="70">
        <f t="shared" si="5"/>
        <v>0</v>
      </c>
    </row>
    <row r="353" spans="1:9" ht="18" customHeight="1" x14ac:dyDescent="0.15">
      <c r="A353" s="44">
        <v>348</v>
      </c>
      <c r="B353" s="76"/>
      <c r="C353" s="76"/>
      <c r="D353" s="81" t="e">
        <f>C353/E4</f>
        <v>#DIV/0!</v>
      </c>
      <c r="E353" s="77">
        <f>9.8*C353*G4</f>
        <v>0</v>
      </c>
      <c r="F353" s="69"/>
      <c r="G353" s="69"/>
      <c r="H353" s="69"/>
      <c r="I353" s="70">
        <f t="shared" si="5"/>
        <v>0</v>
      </c>
    </row>
    <row r="354" spans="1:9" ht="18" customHeight="1" x14ac:dyDescent="0.15">
      <c r="A354" s="44">
        <v>349</v>
      </c>
      <c r="B354" s="76"/>
      <c r="C354" s="76"/>
      <c r="D354" s="81" t="e">
        <f>C354/E4</f>
        <v>#DIV/0!</v>
      </c>
      <c r="E354" s="77">
        <f>9.8*C354*G4</f>
        <v>0</v>
      </c>
      <c r="F354" s="69"/>
      <c r="G354" s="69"/>
      <c r="H354" s="69"/>
      <c r="I354" s="70">
        <f t="shared" si="5"/>
        <v>0</v>
      </c>
    </row>
    <row r="355" spans="1:9" ht="18" customHeight="1" x14ac:dyDescent="0.15">
      <c r="A355" s="44">
        <v>350</v>
      </c>
      <c r="B355" s="76"/>
      <c r="C355" s="76"/>
      <c r="D355" s="81" t="e">
        <f>C355/E4</f>
        <v>#DIV/0!</v>
      </c>
      <c r="E355" s="77">
        <f>9.8*C355*G4</f>
        <v>0</v>
      </c>
      <c r="F355" s="69"/>
      <c r="G355" s="69"/>
      <c r="H355" s="69"/>
      <c r="I355" s="70">
        <f t="shared" si="5"/>
        <v>0</v>
      </c>
    </row>
    <row r="356" spans="1:9" ht="18" customHeight="1" x14ac:dyDescent="0.15">
      <c r="A356" s="44">
        <v>351</v>
      </c>
      <c r="B356" s="76"/>
      <c r="C356" s="76"/>
      <c r="D356" s="81" t="e">
        <f>C356/E4</f>
        <v>#DIV/0!</v>
      </c>
      <c r="E356" s="77">
        <f>9.8*C356*G4</f>
        <v>0</v>
      </c>
      <c r="F356" s="69"/>
      <c r="G356" s="69"/>
      <c r="H356" s="69"/>
      <c r="I356" s="70">
        <f t="shared" si="5"/>
        <v>0</v>
      </c>
    </row>
    <row r="357" spans="1:9" ht="18" customHeight="1" x14ac:dyDescent="0.15">
      <c r="A357" s="44">
        <v>352</v>
      </c>
      <c r="B357" s="76"/>
      <c r="C357" s="76"/>
      <c r="D357" s="81" t="e">
        <f>C357/E4</f>
        <v>#DIV/0!</v>
      </c>
      <c r="E357" s="77">
        <f>9.8*C357*G4</f>
        <v>0</v>
      </c>
      <c r="F357" s="69"/>
      <c r="G357" s="69"/>
      <c r="H357" s="69"/>
      <c r="I357" s="70">
        <f t="shared" si="5"/>
        <v>0</v>
      </c>
    </row>
    <row r="358" spans="1:9" ht="18" customHeight="1" x14ac:dyDescent="0.15">
      <c r="A358" s="44">
        <v>353</v>
      </c>
      <c r="B358" s="76"/>
      <c r="C358" s="76"/>
      <c r="D358" s="81" t="e">
        <f>C358/E4</f>
        <v>#DIV/0!</v>
      </c>
      <c r="E358" s="77">
        <f>9.8*C358*G4</f>
        <v>0</v>
      </c>
      <c r="F358" s="69"/>
      <c r="G358" s="69"/>
      <c r="H358" s="69"/>
      <c r="I358" s="70">
        <f t="shared" si="5"/>
        <v>0</v>
      </c>
    </row>
    <row r="359" spans="1:9" ht="18" customHeight="1" x14ac:dyDescent="0.15">
      <c r="A359" s="44">
        <v>354</v>
      </c>
      <c r="B359" s="76"/>
      <c r="C359" s="76"/>
      <c r="D359" s="81" t="e">
        <f>C359/E4</f>
        <v>#DIV/0!</v>
      </c>
      <c r="E359" s="77">
        <f>9.8*C359*G4</f>
        <v>0</v>
      </c>
      <c r="F359" s="69"/>
      <c r="G359" s="69"/>
      <c r="H359" s="69"/>
      <c r="I359" s="70">
        <f t="shared" si="5"/>
        <v>0</v>
      </c>
    </row>
    <row r="360" spans="1:9" ht="18" customHeight="1" x14ac:dyDescent="0.15">
      <c r="A360" s="44">
        <v>355</v>
      </c>
      <c r="B360" s="76"/>
      <c r="C360" s="76"/>
      <c r="D360" s="81" t="e">
        <f>C360/E4</f>
        <v>#DIV/0!</v>
      </c>
      <c r="E360" s="77">
        <f>9.8*C360*G4</f>
        <v>0</v>
      </c>
      <c r="F360" s="69"/>
      <c r="G360" s="69"/>
      <c r="H360" s="69"/>
      <c r="I360" s="70">
        <f t="shared" si="5"/>
        <v>0</v>
      </c>
    </row>
    <row r="361" spans="1:9" ht="18" customHeight="1" x14ac:dyDescent="0.15">
      <c r="A361" s="44">
        <v>356</v>
      </c>
      <c r="B361" s="76"/>
      <c r="C361" s="76"/>
      <c r="D361" s="81" t="e">
        <f>C361/E4</f>
        <v>#DIV/0!</v>
      </c>
      <c r="E361" s="77">
        <f>9.8*C361*G4</f>
        <v>0</v>
      </c>
      <c r="F361" s="69"/>
      <c r="G361" s="69"/>
      <c r="H361" s="69"/>
      <c r="I361" s="70">
        <f t="shared" si="5"/>
        <v>0</v>
      </c>
    </row>
    <row r="362" spans="1:9" ht="18" customHeight="1" x14ac:dyDescent="0.15">
      <c r="A362" s="44">
        <v>357</v>
      </c>
      <c r="B362" s="76"/>
      <c r="C362" s="76"/>
      <c r="D362" s="81" t="e">
        <f>C362/E4</f>
        <v>#DIV/0!</v>
      </c>
      <c r="E362" s="77">
        <f>9.8*C362*G4</f>
        <v>0</v>
      </c>
      <c r="F362" s="69"/>
      <c r="G362" s="69"/>
      <c r="H362" s="69"/>
      <c r="I362" s="70">
        <f t="shared" si="5"/>
        <v>0</v>
      </c>
    </row>
    <row r="363" spans="1:9" ht="18" customHeight="1" x14ac:dyDescent="0.15">
      <c r="A363" s="44">
        <v>358</v>
      </c>
      <c r="B363" s="76"/>
      <c r="C363" s="76"/>
      <c r="D363" s="81" t="e">
        <f>C363/E4</f>
        <v>#DIV/0!</v>
      </c>
      <c r="E363" s="77">
        <f>9.8*C363*G4</f>
        <v>0</v>
      </c>
      <c r="F363" s="69"/>
      <c r="G363" s="69"/>
      <c r="H363" s="69"/>
      <c r="I363" s="70">
        <f t="shared" si="5"/>
        <v>0</v>
      </c>
    </row>
    <row r="364" spans="1:9" ht="18" customHeight="1" x14ac:dyDescent="0.15">
      <c r="A364" s="44">
        <v>359</v>
      </c>
      <c r="B364" s="76"/>
      <c r="C364" s="76"/>
      <c r="D364" s="81" t="e">
        <f>C364/E4</f>
        <v>#DIV/0!</v>
      </c>
      <c r="E364" s="77">
        <f>9.8*C364*G4</f>
        <v>0</v>
      </c>
      <c r="F364" s="69"/>
      <c r="G364" s="69"/>
      <c r="H364" s="69"/>
      <c r="I364" s="70">
        <f t="shared" si="5"/>
        <v>0</v>
      </c>
    </row>
    <row r="365" spans="1:9" ht="18" customHeight="1" x14ac:dyDescent="0.15">
      <c r="A365" s="44">
        <v>360</v>
      </c>
      <c r="B365" s="76"/>
      <c r="C365" s="76"/>
      <c r="D365" s="81" t="e">
        <f>C365/E4</f>
        <v>#DIV/0!</v>
      </c>
      <c r="E365" s="77">
        <f>9.8*C365*G4</f>
        <v>0</v>
      </c>
      <c r="F365" s="69"/>
      <c r="G365" s="69"/>
      <c r="H365" s="69"/>
      <c r="I365" s="70">
        <f t="shared" si="5"/>
        <v>0</v>
      </c>
    </row>
    <row r="366" spans="1:9" ht="18" customHeight="1" x14ac:dyDescent="0.15">
      <c r="A366" s="44">
        <v>361</v>
      </c>
      <c r="B366" s="76"/>
      <c r="C366" s="76"/>
      <c r="D366" s="81" t="e">
        <f>C366/E4</f>
        <v>#DIV/0!</v>
      </c>
      <c r="E366" s="77">
        <f>9.8*C366*G4</f>
        <v>0</v>
      </c>
      <c r="F366" s="69"/>
      <c r="G366" s="69"/>
      <c r="H366" s="69"/>
      <c r="I366" s="70">
        <f t="shared" si="5"/>
        <v>0</v>
      </c>
    </row>
    <row r="367" spans="1:9" ht="18" customHeight="1" x14ac:dyDescent="0.15">
      <c r="A367" s="44">
        <v>362</v>
      </c>
      <c r="B367" s="76"/>
      <c r="C367" s="76"/>
      <c r="D367" s="81" t="e">
        <f>C367/E4</f>
        <v>#DIV/0!</v>
      </c>
      <c r="E367" s="77">
        <f>9.8*C367*G4</f>
        <v>0</v>
      </c>
      <c r="F367" s="69"/>
      <c r="G367" s="69"/>
      <c r="H367" s="69"/>
      <c r="I367" s="70">
        <f t="shared" si="5"/>
        <v>0</v>
      </c>
    </row>
    <row r="368" spans="1:9" ht="18" customHeight="1" x14ac:dyDescent="0.15">
      <c r="A368" s="44">
        <v>363</v>
      </c>
      <c r="B368" s="76"/>
      <c r="C368" s="76"/>
      <c r="D368" s="81" t="e">
        <f>C368/E4</f>
        <v>#DIV/0!</v>
      </c>
      <c r="E368" s="77">
        <f>9.8*C368*G4</f>
        <v>0</v>
      </c>
      <c r="F368" s="69"/>
      <c r="G368" s="69"/>
      <c r="H368" s="69"/>
      <c r="I368" s="70">
        <f t="shared" si="5"/>
        <v>0</v>
      </c>
    </row>
    <row r="369" spans="1:9" ht="18" customHeight="1" x14ac:dyDescent="0.15">
      <c r="A369" s="44">
        <v>364</v>
      </c>
      <c r="B369" s="76"/>
      <c r="C369" s="76"/>
      <c r="D369" s="81" t="e">
        <f>C369/E4</f>
        <v>#DIV/0!</v>
      </c>
      <c r="E369" s="77">
        <f>9.8*C369*G4</f>
        <v>0</v>
      </c>
      <c r="F369" s="69"/>
      <c r="G369" s="69"/>
      <c r="H369" s="69"/>
      <c r="I369" s="70">
        <f t="shared" si="5"/>
        <v>0</v>
      </c>
    </row>
    <row r="370" spans="1:9" ht="18" customHeight="1" x14ac:dyDescent="0.15">
      <c r="A370" s="44">
        <v>365</v>
      </c>
      <c r="B370" s="76"/>
      <c r="C370" s="76"/>
      <c r="D370" s="81" t="e">
        <f>C370/E4</f>
        <v>#DIV/0!</v>
      </c>
      <c r="E370" s="77">
        <f>9.8*C370*G4</f>
        <v>0</v>
      </c>
      <c r="F370" s="69"/>
      <c r="G370" s="69"/>
      <c r="H370" s="69"/>
      <c r="I370" s="70">
        <f t="shared" si="5"/>
        <v>0</v>
      </c>
    </row>
    <row r="371" spans="1:9" ht="29.25" customHeight="1" x14ac:dyDescent="0.15">
      <c r="A371" s="39"/>
      <c r="B371" s="39"/>
      <c r="C371" s="39"/>
      <c r="D371" s="39"/>
      <c r="E371" s="39"/>
      <c r="F371" s="131" t="s">
        <v>76</v>
      </c>
      <c r="G371" s="132"/>
      <c r="H371" s="133"/>
      <c r="I371" s="43">
        <f>SUM(I6:I370)</f>
        <v>0</v>
      </c>
    </row>
    <row r="372" spans="1:9" ht="15.95" customHeight="1" x14ac:dyDescent="0.15"/>
    <row r="373" spans="1:9" ht="15.95" customHeight="1" x14ac:dyDescent="0.15"/>
    <row r="374" spans="1:9" ht="15.95" customHeight="1" x14ac:dyDescent="0.15"/>
    <row r="375" spans="1:9" ht="15.95" customHeight="1" x14ac:dyDescent="0.15"/>
    <row r="376" spans="1:9" ht="15.95" customHeight="1" x14ac:dyDescent="0.15"/>
    <row r="377" spans="1:9" ht="15.95" customHeight="1" x14ac:dyDescent="0.15"/>
    <row r="378" spans="1:9" ht="15.95" customHeight="1" x14ac:dyDescent="0.15"/>
  </sheetData>
  <mergeCells count="2">
    <mergeCell ref="B1:I1"/>
    <mergeCell ref="F371:H371"/>
  </mergeCells>
  <phoneticPr fontId="2"/>
  <pageMargins left="0.23622047244094491" right="0.23622047244094491" top="0.74803149606299213" bottom="0.74803149606299213" header="0.31496062992125984" footer="0.31496062992125984"/>
  <pageSetup paperSize="9" scale="58" fitToWidth="0" fitToHeight="0" orientation="portrait" r:id="rId1"/>
  <headerFooter>
    <oddHeader>&amp;LH30-32JCM設備補助CO2排出削減量計算（小水力発電）</oddHeader>
    <oddFooter xml:space="preserve">&amp;C&amp;P /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0" ma:contentTypeDescription="新しいドキュメントを作成します。" ma:contentTypeScope="" ma:versionID="c3afa8cb4a23f1f23b73afe8704676e3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efbca341d253ff8d4174c3be3e9fd613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7490E2-C7D3-43F4-B838-5388CE0B43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C90AA6-7187-48D6-97B1-8E1206141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5941f-0658-486a-bd95-c592dd158584"/>
    <ds:schemaRef ds:uri="93fe9b1e-5bcf-4a08-912e-4034eab1d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2834C0-F5C4-4359-8B0C-C522B4C7C54F}">
  <ds:schemaRefs>
    <ds:schemaRef ds:uri="http://purl.org/dc/terms/"/>
    <ds:schemaRef ds:uri="93fe9b1e-5bcf-4a08-912e-4034eab1d859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0de5941f-0658-486a-bd95-c592dd158584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小水力発電 (記入例)(1)</vt:lpstr>
      <vt:lpstr>小水力発電 (提出用)(1)</vt:lpstr>
      <vt:lpstr>小水力発電 (流況データありの場合の記入例)(2-1)</vt:lpstr>
      <vt:lpstr>流況データに基づく発電量算定記入例(2-2)</vt:lpstr>
      <vt:lpstr>小水路発電 (流況データありの場合提出用(2-1)</vt:lpstr>
      <vt:lpstr>流況データに基づく発電量算定提出用(2-2)</vt:lpstr>
      <vt:lpstr>'小水力発電 (流況データありの場合の記入例)(2-1)'!Print_Area</vt:lpstr>
      <vt:lpstr>'小水路発電 (流況データありの場合提出用(2-1)'!Print_Area</vt:lpstr>
      <vt:lpstr>'流況データに基づく発電量算定記入例(2-2)'!Print_Area</vt:lpstr>
      <vt:lpstr>'流況データに基づく発電量算定提出用(2-2)'!Print_Area</vt:lpstr>
      <vt:lpstr>'流況データに基づく発電量算定記入例(2-2)'!Print_Titles</vt:lpstr>
      <vt:lpstr>'流況データに基づく発電量算定提出用(2-2)'!Print_Titles</vt:lpstr>
    </vt:vector>
  </TitlesOfParts>
  <Company>研究開発本部　エコロジー技術研究所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079455</dc:creator>
  <cp:lastModifiedBy>bannai</cp:lastModifiedBy>
  <cp:lastPrinted>2018-03-23T04:33:57Z</cp:lastPrinted>
  <dcterms:created xsi:type="dcterms:W3CDTF">2013-06-05T11:40:48Z</dcterms:created>
  <dcterms:modified xsi:type="dcterms:W3CDTF">2018-08-22T00:54:34Z</dcterms:modified>
</cp:coreProperties>
</file>