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605" windowHeight="16065" tabRatio="587" activeTab="1"/>
  </bookViews>
  <sheets>
    <sheet name="PMS(input)" sheetId="30" r:id="rId1"/>
    <sheet name="PMS(calc_process)" sheetId="31" r:id="rId2"/>
  </sheets>
  <definedNames>
    <definedName name="_xlnm.Print_Area" localSheetId="1">'PMS(calc_process)'!$A$1:$I$27</definedName>
    <definedName name="_xlnm.Print_Area" localSheetId="0">'PMS(input)'!$A$1:$K$25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30" l="1"/>
  <c r="G15" i="31"/>
  <c r="G12" i="31"/>
  <c r="G13" i="31"/>
  <c r="G8" i="31"/>
  <c r="G9" i="31"/>
  <c r="G11" i="31"/>
  <c r="G19" i="31"/>
  <c r="G20" i="31"/>
  <c r="G17" i="31"/>
  <c r="I1" i="31"/>
  <c r="G6" i="31"/>
</calcChain>
</file>

<file path=xl/sharedStrings.xml><?xml version="1.0" encoding="utf-8"?>
<sst xmlns="http://schemas.openxmlformats.org/spreadsheetml/2006/main" count="144" uniqueCount="128">
  <si>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</si>
  <si>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</si>
  <si>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</si>
  <si>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</si>
  <si>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</si>
  <si>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</si>
  <si>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</si>
  <si>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</si>
  <si>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</si>
  <si>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</si>
  <si>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</si>
  <si>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</si>
  <si>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</si>
  <si>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</si>
  <si>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Reference emissions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</si>
  <si>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</si>
  <si>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</si>
  <si>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</si>
  <si>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</si>
  <si>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</si>
  <si>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</si>
  <si>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</si>
  <si>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</si>
  <si>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</si>
  <si>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</si>
  <si>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</si>
  <si>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</si>
  <si>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</si>
  <si>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</si>
  <si>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</si>
  <si>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</si>
  <si>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</si>
  <si>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</si>
  <si>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</si>
  <si>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</si>
  <si>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</si>
  <si>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</si>
  <si>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</si>
  <si>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</si>
  <si>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</si>
  <si>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</si>
  <si>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</si>
  <si>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</si>
  <si>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</si>
  <si>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</si>
  <si>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</si>
  <si>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</si>
  <si>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</si>
  <si>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 xml:space="preserve">[Attachment to Proposed Methodology Form]  </t>
    <phoneticPr fontId="2"/>
  </si>
  <si>
    <t>BOCM_BD_F_PMS_ver01.0</t>
    <phoneticPr fontId="2"/>
  </si>
  <si>
    <r>
      <t xml:space="preserve">Bilateral Offset Credit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</si>
  <si>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>Bilateral Offset Credit Mechanism Proposed Methodology Spreadsheet Form (Calculation Process Sheet)</t>
    <phoneticPr fontId="2"/>
  </si>
  <si>
    <t>t/y</t>
    <phoneticPr fontId="2"/>
  </si>
  <si>
    <t>(1)</t>
    <phoneticPr fontId="2"/>
  </si>
  <si>
    <t xml:space="preserve">Monitored data </t>
    <phoneticPr fontId="2"/>
  </si>
  <si>
    <t xml:space="preserve">continuous </t>
    <phoneticPr fontId="2"/>
  </si>
  <si>
    <t xml:space="preserve">Natural gas </t>
    <phoneticPr fontId="2"/>
  </si>
  <si>
    <t>Natural gas</t>
    <phoneticPr fontId="2"/>
  </si>
  <si>
    <r>
      <t>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/TJ</t>
    </r>
    <phoneticPr fontId="2"/>
  </si>
  <si>
    <r>
      <t>EC</t>
    </r>
    <r>
      <rPr>
        <vertAlign val="subscript"/>
        <sz val="14"/>
        <rFont val="Arial"/>
        <family val="2"/>
      </rPr>
      <t>PJ,y</t>
    </r>
    <phoneticPr fontId="2"/>
  </si>
  <si>
    <t>MWh/y</t>
    <phoneticPr fontId="2"/>
  </si>
  <si>
    <t>Option C</t>
    <phoneticPr fontId="2"/>
  </si>
  <si>
    <t>Monitored data</t>
    <phoneticPr fontId="2"/>
  </si>
  <si>
    <t>Collecting electricty consumption data with validated/calibrated  monitoring devices and inputting to a spreadsheet
electrically
. Verified monitoring devices are installed and they are calibrated once a year
. Verification and calibration shall meet international standard on corresponding monitoring devices.</t>
    <phoneticPr fontId="2"/>
  </si>
  <si>
    <r>
      <t>t CO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/MWh</t>
    </r>
    <phoneticPr fontId="2"/>
  </si>
  <si>
    <t xml:space="preserve">Emission from electricty consumption by the waste heat recovery system </t>
    <phoneticPr fontId="2"/>
  </si>
  <si>
    <t>Electricity consumption by the waste heat recovery system</t>
    <phoneticPr fontId="2"/>
  </si>
  <si>
    <t>Electricity consumption by the waste heat recovery system</t>
    <phoneticPr fontId="2"/>
  </si>
  <si>
    <t>MWh/y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</si>
  <si>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</si>
  <si>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t 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</si>
  <si>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2"/>
  </si>
  <si>
    <r>
      <t>T</t>
    </r>
    <r>
      <rPr>
        <vertAlign val="subscript"/>
        <sz val="14"/>
        <rFont val="Arial"/>
        <family val="2"/>
      </rPr>
      <t>af,ta</t>
    </r>
    <phoneticPr fontId="2"/>
  </si>
  <si>
    <t>℃</t>
    <phoneticPr fontId="2"/>
  </si>
  <si>
    <r>
      <t>F</t>
    </r>
    <r>
      <rPr>
        <vertAlign val="subscript"/>
        <sz val="14"/>
        <rFont val="Arial"/>
        <family val="2"/>
      </rPr>
      <t>w,ta</t>
    </r>
    <phoneticPr fontId="2"/>
  </si>
  <si>
    <t xml:space="preserve">continuous </t>
    <phoneticPr fontId="2"/>
  </si>
  <si>
    <t xml:space="preserve">Water </t>
    <phoneticPr fontId="2"/>
  </si>
  <si>
    <t xml:space="preserve">Specific heat </t>
    <phoneticPr fontId="2"/>
  </si>
  <si>
    <r>
      <t xml:space="preserve">kJ/kg. </t>
    </r>
    <r>
      <rPr>
        <sz val="11"/>
        <color indexed="8"/>
        <rFont val="Palatino"/>
        <family val="2"/>
      </rPr>
      <t>℃</t>
    </r>
    <phoneticPr fontId="2"/>
  </si>
  <si>
    <r>
      <t>W</t>
    </r>
    <r>
      <rPr>
        <vertAlign val="subscript"/>
        <sz val="11"/>
        <color indexed="8"/>
        <rFont val="Arial"/>
        <family val="2"/>
      </rPr>
      <t>th</t>
    </r>
    <phoneticPr fontId="2"/>
  </si>
  <si>
    <t>The specific heat of water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</si>
  <si>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the fossil fuel that is used to provide energy for dyeing and finishing process</t>
    </r>
    <phoneticPr fontId="2"/>
  </si>
  <si>
    <r>
      <t>T</t>
    </r>
    <r>
      <rPr>
        <vertAlign val="subscript"/>
        <sz val="11"/>
        <color indexed="8"/>
        <rFont val="Arial"/>
        <family val="2"/>
      </rPr>
      <t>af,ta</t>
    </r>
    <phoneticPr fontId="2"/>
  </si>
  <si>
    <t>kJ/kg.℃</t>
    <phoneticPr fontId="2"/>
  </si>
  <si>
    <r>
      <t>F</t>
    </r>
    <r>
      <rPr>
        <vertAlign val="subscript"/>
        <sz val="11"/>
        <color indexed="8"/>
        <rFont val="Arial"/>
        <family val="2"/>
      </rPr>
      <t>w,ta</t>
    </r>
    <phoneticPr fontId="2"/>
  </si>
  <si>
    <r>
      <t>t 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</si>
  <si>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t>Ef</t>
    <phoneticPr fontId="2"/>
  </si>
  <si>
    <t xml:space="preserve">Boiler efficiency </t>
    <phoneticPr fontId="2"/>
  </si>
  <si>
    <t xml:space="preserve">Boiler efficiency </t>
    <phoneticPr fontId="2"/>
  </si>
  <si>
    <t>℃</t>
    <phoneticPr fontId="2"/>
  </si>
  <si>
    <t>Ef</t>
    <phoneticPr fontId="2"/>
  </si>
  <si>
    <t>Ratio</t>
    <phoneticPr fontId="2"/>
  </si>
  <si>
    <t>ratio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</si>
  <si>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electricity</t>
    </r>
    <phoneticPr fontId="2"/>
  </si>
  <si>
    <r>
      <t>CO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 xml:space="preserve"> emission factor of electricity </t>
    </r>
    <phoneticPr fontId="2"/>
  </si>
  <si>
    <t>(2)</t>
    <phoneticPr fontId="2"/>
  </si>
  <si>
    <t>(3)</t>
    <phoneticPr fontId="2"/>
  </si>
  <si>
    <t>(4)</t>
    <phoneticPr fontId="2"/>
  </si>
  <si>
    <r>
      <t>T</t>
    </r>
    <r>
      <rPr>
        <vertAlign val="subscript"/>
        <sz val="14"/>
        <rFont val="Arial"/>
        <family val="2"/>
      </rPr>
      <t>be,ta</t>
    </r>
    <phoneticPr fontId="2"/>
  </si>
  <si>
    <t>℃</t>
    <phoneticPr fontId="2"/>
  </si>
  <si>
    <t>Option C</t>
    <phoneticPr fontId="2"/>
  </si>
  <si>
    <t>Option C</t>
    <phoneticPr fontId="2"/>
  </si>
  <si>
    <t xml:space="preserve">Monitored data </t>
    <phoneticPr fontId="2"/>
  </si>
  <si>
    <t xml:space="preserve">Monitored data </t>
    <phoneticPr fontId="2"/>
  </si>
  <si>
    <t xml:space="preserve">continuous </t>
    <phoneticPr fontId="2"/>
  </si>
  <si>
    <t xml:space="preserve">continuous </t>
    <phoneticPr fontId="2"/>
  </si>
  <si>
    <t xml:space="preserve">Temperature of feed-water from in the project </t>
    <phoneticPr fontId="2"/>
  </si>
  <si>
    <t xml:space="preserve">Temperature of feed-water in the case of without the project </t>
    <phoneticPr fontId="2"/>
  </si>
  <si>
    <t xml:space="preserve">Temperature of feed-water in the project </t>
    <phoneticPr fontId="2"/>
  </si>
  <si>
    <t xml:space="preserve">Temperature of feed-water in the case of without the project </t>
    <phoneticPr fontId="2"/>
  </si>
  <si>
    <t xml:space="preserve">The amount of the feed-water in the project  </t>
    <phoneticPr fontId="2"/>
  </si>
  <si>
    <t>℃</t>
    <phoneticPr fontId="2"/>
  </si>
  <si>
    <r>
      <t>T</t>
    </r>
    <r>
      <rPr>
        <vertAlign val="subscript"/>
        <sz val="11"/>
        <color indexed="8"/>
        <rFont val="Arial"/>
        <family val="2"/>
      </rPr>
      <t>be,ta</t>
    </r>
    <phoneticPr fontId="2"/>
  </si>
  <si>
    <t xml:space="preserve">Water </t>
    <phoneticPr fontId="2"/>
  </si>
  <si>
    <r>
      <t>EF</t>
    </r>
    <r>
      <rPr>
        <vertAlign val="subscript"/>
        <sz val="14"/>
        <rFont val="Arial"/>
        <family val="2"/>
      </rPr>
      <t>elec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</si>
  <si>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</si>
  <si>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t xml:space="preserve">The amount of the feed-water in the project </t>
    <phoneticPr fontId="2"/>
  </si>
  <si>
    <r>
      <t>Collecting the data with validated/calibrated  monitoring devices and inputting to a spreadsheet</t>
    </r>
    <r>
      <rPr>
        <sz val="14"/>
        <rFont val="Arial"/>
        <family val="2"/>
      </rPr>
      <t xml:space="preserve"> manually or electrically
. Verified monitoring devices are installed and they are calibrated once a year
. Verification and calibration shall meet international standard on corresponding monitoring devices.</t>
    </r>
    <phoneticPr fontId="2"/>
  </si>
  <si>
    <r>
      <t>Collecting the data with validated/calibrated  monitoring devices and inputting to a spreadshe</t>
    </r>
    <r>
      <rPr>
        <sz val="14"/>
        <rFont val="Arial"/>
        <family val="2"/>
      </rPr>
      <t>et manually or
electrically
. Verified monitoring devices are installed and they are calibrated once a year
. Verification and calibration shall meet international standard on corresponding monitoring devices.</t>
    </r>
    <phoneticPr fontId="2"/>
  </si>
  <si>
    <r>
      <t>Collecting the data with validated/calibrated  monitoring devices and inputting to a spreadsheet</t>
    </r>
    <r>
      <rPr>
        <sz val="14"/>
        <rFont val="Arial"/>
        <family val="2"/>
      </rPr>
      <t xml:space="preserve"> manually or
electrically
. Verified monitoring devices are installed and they are calibrated once a year
. Verification and calibration shall meet international standard on corresponding monitoring devices.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</si>
  <si>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CO2,fuel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</si>
  <si>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CO2,fuel</t>
    </r>
    <phoneticPr fontId="2"/>
  </si>
  <si>
    <r>
      <t>W</t>
    </r>
    <r>
      <rPr>
        <vertAlign val="subscript"/>
        <sz val="11"/>
        <color indexed="8"/>
        <rFont val="Arial"/>
        <family val="2"/>
      </rPr>
      <t>th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</si>
  <si>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</t>
    </r>
    <r>
      <rPr>
        <sz val="11"/>
        <rFont val="Arial"/>
        <family val="2"/>
      </rPr>
      <t xml:space="preserve"> of t</t>
    </r>
    <r>
      <rPr>
        <sz val="11"/>
        <color indexed="8"/>
        <rFont val="Arial"/>
        <family val="2"/>
      </rPr>
      <t>he fossil fuel that is used to provide energy for dyeing and finishing process</t>
    </r>
    <phoneticPr fontId="2"/>
  </si>
  <si>
    <t>0.87 from the manufacture specification (however, 1 is taken for ensure conservativeness)</t>
    <phoneticPr fontId="2"/>
  </si>
  <si>
    <t>Captive diesel generator (Small Scale CDM Methodology: AMS I.F. ver.2)</t>
    <phoneticPr fontId="2"/>
  </si>
  <si>
    <t>Giant</t>
    <phoneticPr fontId="2"/>
  </si>
  <si>
    <t>Giant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</si>
</sst>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4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4"/>
      <name val="Palatino"/>
    </font>
    <font>
      <sz val="11"/>
      <color indexed="8"/>
      <name val="Palatino"/>
      <family val="2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name val="Arial"/>
      <family val="2"/>
    </font>
    <font>
      <vertAlign val="subscript"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auto="1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auto="1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23"/>
      </top>
      <bottom/>
      <diagonal/>
    </border>
  </borders>
  <cellStyleXfs count="7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19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3" borderId="2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21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2" borderId="23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6" fillId="2" borderId="25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7" fillId="4" borderId="1" xfId="0" applyFont="1" applyFill="1" applyBorder="1" applyAlignment="1">
      <alignment vertical="center" wrapText="1"/>
    </xf>
    <xf numFmtId="38" fontId="17" fillId="4" borderId="1" xfId="1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8" fillId="6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38" fontId="3" fillId="0" borderId="1" xfId="0" applyNumberFormat="1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4" fillId="6" borderId="19" xfId="0" applyFont="1" applyFill="1" applyBorder="1">
      <alignment vertical="center"/>
    </xf>
    <xf numFmtId="0" fontId="3" fillId="5" borderId="30" xfId="0" applyFont="1" applyFill="1" applyBorder="1">
      <alignment vertical="center"/>
    </xf>
    <xf numFmtId="0" fontId="3" fillId="5" borderId="19" xfId="0" applyFont="1" applyFill="1" applyBorder="1">
      <alignment vertical="center"/>
    </xf>
    <xf numFmtId="49" fontId="21" fillId="6" borderId="1" xfId="0" quotePrefix="1" applyNumberFormat="1" applyFont="1" applyFill="1" applyBorder="1" applyAlignment="1">
      <alignment horizontal="center" vertical="center"/>
    </xf>
    <xf numFmtId="0" fontId="21" fillId="6" borderId="1" xfId="0" applyFont="1" applyFill="1" applyBorder="1">
      <alignment vertical="center"/>
    </xf>
    <xf numFmtId="0" fontId="21" fillId="6" borderId="1" xfId="0" applyFont="1" applyFill="1" applyBorder="1" applyAlignment="1">
      <alignment vertical="center" wrapText="1"/>
    </xf>
    <xf numFmtId="38" fontId="21" fillId="4" borderId="1" xfId="1" applyFont="1" applyFill="1" applyBorder="1">
      <alignment vertical="center"/>
    </xf>
    <xf numFmtId="0" fontId="21" fillId="6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38" fontId="21" fillId="4" borderId="1" xfId="1" quotePrefix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2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0" fontId="21" fillId="0" borderId="1" xfId="1" applyNumberFormat="1" applyFont="1" applyBorder="1">
      <alignment vertical="center"/>
    </xf>
    <xf numFmtId="0" fontId="4" fillId="6" borderId="0" xfId="0" applyFont="1" applyFill="1" applyBorder="1">
      <alignment vertical="center"/>
    </xf>
    <xf numFmtId="0" fontId="3" fillId="6" borderId="0" xfId="0" applyFont="1" applyFill="1" applyBorder="1">
      <alignment vertical="center"/>
    </xf>
    <xf numFmtId="40" fontId="3" fillId="0" borderId="1" xfId="0" applyNumberFormat="1" applyFont="1" applyFill="1" applyBorder="1">
      <alignment vertical="center"/>
    </xf>
    <xf numFmtId="0" fontId="24" fillId="6" borderId="1" xfId="0" applyFont="1" applyFill="1" applyBorder="1" applyAlignment="1">
      <alignment horizontal="center" vertical="center"/>
    </xf>
    <xf numFmtId="0" fontId="25" fillId="0" borderId="1" xfId="0" applyFont="1" applyFill="1" applyBorder="1">
      <alignment vertical="center"/>
    </xf>
    <xf numFmtId="40" fontId="3" fillId="3" borderId="2" xfId="1" applyNumberFormat="1" applyFont="1" applyFill="1" applyBorder="1">
      <alignment vertical="center"/>
    </xf>
    <xf numFmtId="0" fontId="3" fillId="3" borderId="20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9" fontId="3" fillId="0" borderId="0" xfId="40" applyFont="1" applyAlignment="1">
      <alignment vertical="center"/>
    </xf>
    <xf numFmtId="0" fontId="21" fillId="6" borderId="1" xfId="0" applyFont="1" applyFill="1" applyBorder="1" applyAlignment="1">
      <alignment vertical="center" wrapText="1"/>
    </xf>
    <xf numFmtId="0" fontId="25" fillId="0" borderId="1" xfId="0" applyFont="1" applyBorder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top"/>
    </xf>
    <xf numFmtId="176" fontId="21" fillId="0" borderId="1" xfId="40" applyNumberFormat="1" applyFont="1" applyBorder="1" applyAlignment="1">
      <alignment vertical="center"/>
    </xf>
    <xf numFmtId="176" fontId="3" fillId="0" borderId="1" xfId="40" applyNumberFormat="1" applyFont="1" applyFill="1" applyBorder="1" applyAlignment="1">
      <alignment vertical="center"/>
    </xf>
    <xf numFmtId="1" fontId="3" fillId="0" borderId="0" xfId="0" applyNumberFormat="1" applyFont="1">
      <alignment vertical="center"/>
    </xf>
    <xf numFmtId="1" fontId="3" fillId="0" borderId="6" xfId="0" applyNumberFormat="1" applyFont="1" applyBorder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21" fillId="6" borderId="4" xfId="0" applyFont="1" applyFill="1" applyBorder="1">
      <alignment vertical="center"/>
    </xf>
    <xf numFmtId="0" fontId="21" fillId="6" borderId="5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0" fillId="7" borderId="26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38" fontId="17" fillId="4" borderId="28" xfId="1" applyFont="1" applyFill="1" applyBorder="1" applyAlignment="1">
      <alignment horizontal="right" vertical="center"/>
    </xf>
    <xf numFmtId="38" fontId="17" fillId="4" borderId="29" xfId="1" applyFont="1" applyFill="1" applyBorder="1" applyAlignment="1">
      <alignment horizontal="right" vertical="center"/>
    </xf>
    <xf numFmtId="0" fontId="21" fillId="6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</cellXfs>
  <cellStyles count="75">
    <cellStyle name="パーセント" xfId="40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K25"/>
  <sheetViews>
    <sheetView showGridLines="0" workbookViewId="0">
      <selection sqref="A1:K25"/>
    </sheetView>
  </sheetViews>
  <sheetFormatPr defaultColWidth="8.875" defaultRowHeight="14.25"/>
  <cols>
    <col min="1" max="1" width="3.625" style="1" customWidth="1"/>
    <col min="2" max="3" width="14.125" style="1" bestFit="1" customWidth="1"/>
    <col min="4" max="4" width="38.875" style="1" customWidth="1"/>
    <col min="5" max="5" width="12.625" style="1" bestFit="1" customWidth="1"/>
    <col min="6" max="6" width="13.5" style="1" bestFit="1" customWidth="1"/>
    <col min="7" max="7" width="15.5" style="1" customWidth="1"/>
    <col min="8" max="8" width="17.625" style="1" bestFit="1" customWidth="1"/>
    <col min="9" max="9" width="60.625" style="1" bestFit="1" customWidth="1"/>
    <col min="10" max="10" width="13.5" style="1" bestFit="1" customWidth="1"/>
    <col min="11" max="11" width="14.625" style="1" customWidth="1"/>
    <col min="12" max="16384" width="8.875" style="1"/>
  </cols>
  <sheetData>
    <row r="1" spans="1:11" ht="18" customHeight="1">
      <c r="A1" s="1" t="s">
        <v>126</v>
      </c>
      <c r="K1" s="58" t="s">
        <v>49</v>
      </c>
    </row>
    <row r="2" spans="1:11" ht="27.75" customHeight="1">
      <c r="A2" s="72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7"/>
    </row>
    <row r="4" spans="1:11" ht="18.75" customHeight="1">
      <c r="A4" s="73" t="s">
        <v>16</v>
      </c>
      <c r="B4" s="12"/>
    </row>
    <row r="5" spans="1:11" ht="18.75" customHeight="1">
      <c r="A5" s="12"/>
      <c r="B5" s="75" t="s">
        <v>20</v>
      </c>
      <c r="C5" s="75" t="s">
        <v>21</v>
      </c>
      <c r="D5" s="75" t="s">
        <v>22</v>
      </c>
      <c r="E5" s="75" t="s">
        <v>23</v>
      </c>
      <c r="F5" s="75" t="s">
        <v>24</v>
      </c>
      <c r="G5" s="75" t="s">
        <v>25</v>
      </c>
      <c r="H5" s="75" t="s">
        <v>26</v>
      </c>
      <c r="I5" s="75" t="s">
        <v>27</v>
      </c>
      <c r="J5" s="75" t="s">
        <v>28</v>
      </c>
      <c r="K5" s="75" t="s">
        <v>29</v>
      </c>
    </row>
    <row r="6" spans="1:11" s="52" customFormat="1" ht="39" customHeight="1">
      <c r="B6" s="75" t="s">
        <v>30</v>
      </c>
      <c r="C6" s="75" t="s">
        <v>31</v>
      </c>
      <c r="D6" s="75" t="s">
        <v>32</v>
      </c>
      <c r="E6" s="75" t="s">
        <v>33</v>
      </c>
      <c r="F6" s="75" t="s">
        <v>34</v>
      </c>
      <c r="G6" s="75" t="s">
        <v>35</v>
      </c>
      <c r="H6" s="75" t="s">
        <v>36</v>
      </c>
      <c r="I6" s="75" t="s">
        <v>37</v>
      </c>
      <c r="J6" s="75" t="s">
        <v>38</v>
      </c>
      <c r="K6" s="75" t="s">
        <v>39</v>
      </c>
    </row>
    <row r="7" spans="1:11" ht="126">
      <c r="B7" s="88" t="s">
        <v>53</v>
      </c>
      <c r="C7" s="89" t="s">
        <v>72</v>
      </c>
      <c r="D7" s="90" t="s">
        <v>106</v>
      </c>
      <c r="E7" s="91">
        <v>50</v>
      </c>
      <c r="F7" s="105" t="s">
        <v>73</v>
      </c>
      <c r="G7" s="93" t="s">
        <v>100</v>
      </c>
      <c r="H7" s="93" t="s">
        <v>102</v>
      </c>
      <c r="I7" s="94" t="s">
        <v>117</v>
      </c>
      <c r="J7" s="94" t="s">
        <v>104</v>
      </c>
      <c r="K7" s="77"/>
    </row>
    <row r="8" spans="1:11" ht="126">
      <c r="B8" s="88" t="s">
        <v>95</v>
      </c>
      <c r="C8" s="89" t="s">
        <v>98</v>
      </c>
      <c r="D8" s="111" t="s">
        <v>107</v>
      </c>
      <c r="E8" s="91">
        <v>26</v>
      </c>
      <c r="F8" s="105" t="s">
        <v>99</v>
      </c>
      <c r="G8" s="93" t="s">
        <v>101</v>
      </c>
      <c r="H8" s="93" t="s">
        <v>103</v>
      </c>
      <c r="I8" s="94" t="s">
        <v>118</v>
      </c>
      <c r="J8" s="94" t="s">
        <v>105</v>
      </c>
      <c r="K8" s="77"/>
    </row>
    <row r="9" spans="1:11" ht="126">
      <c r="B9" s="88" t="s">
        <v>96</v>
      </c>
      <c r="C9" s="89" t="s">
        <v>74</v>
      </c>
      <c r="D9" s="90" t="s">
        <v>110</v>
      </c>
      <c r="E9" s="91">
        <v>105840</v>
      </c>
      <c r="F9" s="92" t="s">
        <v>52</v>
      </c>
      <c r="G9" s="93" t="s">
        <v>61</v>
      </c>
      <c r="H9" s="93" t="s">
        <v>54</v>
      </c>
      <c r="I9" s="95" t="s">
        <v>119</v>
      </c>
      <c r="J9" s="94" t="s">
        <v>55</v>
      </c>
      <c r="K9" s="78"/>
    </row>
    <row r="10" spans="1:11" ht="144">
      <c r="A10" s="11"/>
      <c r="B10" s="88" t="s">
        <v>97</v>
      </c>
      <c r="C10" s="89" t="s">
        <v>59</v>
      </c>
      <c r="D10" s="90" t="s">
        <v>66</v>
      </c>
      <c r="E10" s="91">
        <v>124</v>
      </c>
      <c r="F10" s="92" t="s">
        <v>60</v>
      </c>
      <c r="G10" s="93" t="s">
        <v>61</v>
      </c>
      <c r="H10" s="93" t="s">
        <v>62</v>
      </c>
      <c r="I10" s="95" t="s">
        <v>63</v>
      </c>
      <c r="J10" s="94" t="s">
        <v>75</v>
      </c>
      <c r="K10" s="79"/>
    </row>
    <row r="11" spans="1:11" ht="8.25" customHeight="1"/>
    <row r="12" spans="1:11" ht="20.100000000000001" customHeight="1">
      <c r="A12" s="73" t="s">
        <v>17</v>
      </c>
    </row>
    <row r="13" spans="1:11" ht="20.100000000000001" customHeight="1">
      <c r="B13" s="75" t="s">
        <v>20</v>
      </c>
      <c r="C13" s="119" t="s">
        <v>21</v>
      </c>
      <c r="D13" s="119"/>
      <c r="E13" s="75" t="s">
        <v>22</v>
      </c>
      <c r="F13" s="75" t="s">
        <v>23</v>
      </c>
      <c r="G13" s="119" t="s">
        <v>24</v>
      </c>
      <c r="H13" s="119"/>
      <c r="I13" s="119"/>
      <c r="J13" s="119" t="s">
        <v>25</v>
      </c>
      <c r="K13" s="119"/>
    </row>
    <row r="14" spans="1:11" ht="39" customHeight="1">
      <c r="B14" s="75" t="s">
        <v>31</v>
      </c>
      <c r="C14" s="119" t="s">
        <v>32</v>
      </c>
      <c r="D14" s="119"/>
      <c r="E14" s="75" t="s">
        <v>33</v>
      </c>
      <c r="F14" s="75" t="s">
        <v>34</v>
      </c>
      <c r="G14" s="119" t="s">
        <v>36</v>
      </c>
      <c r="H14" s="119"/>
      <c r="I14" s="119"/>
      <c r="J14" s="119" t="s">
        <v>39</v>
      </c>
      <c r="K14" s="119"/>
    </row>
    <row r="15" spans="1:11" ht="38.1" customHeight="1">
      <c r="B15" s="89" t="s">
        <v>86</v>
      </c>
      <c r="C15" s="127" t="s">
        <v>87</v>
      </c>
      <c r="D15" s="127"/>
      <c r="E15" s="115">
        <v>1</v>
      </c>
      <c r="F15" s="89" t="s">
        <v>91</v>
      </c>
      <c r="G15" s="128" t="s">
        <v>124</v>
      </c>
      <c r="H15" s="128"/>
      <c r="I15" s="128"/>
      <c r="J15" s="120"/>
      <c r="K15" s="121"/>
    </row>
    <row r="16" spans="1:11" ht="21">
      <c r="B16" s="89" t="s">
        <v>114</v>
      </c>
      <c r="C16" s="127" t="s">
        <v>94</v>
      </c>
      <c r="D16" s="127"/>
      <c r="E16" s="101">
        <v>0.8</v>
      </c>
      <c r="F16" s="89" t="s">
        <v>64</v>
      </c>
      <c r="G16" s="128" t="s">
        <v>125</v>
      </c>
      <c r="H16" s="128"/>
      <c r="I16" s="128"/>
      <c r="J16" s="120"/>
      <c r="K16" s="121"/>
    </row>
    <row r="17" spans="1:10" ht="6.75" customHeight="1"/>
    <row r="18" spans="1:10" ht="18.75" customHeight="1">
      <c r="A18" s="74" t="s">
        <v>18</v>
      </c>
      <c r="B18" s="10"/>
    </row>
    <row r="19" spans="1:10" ht="21.75" thickBot="1">
      <c r="B19" s="123" t="s">
        <v>46</v>
      </c>
      <c r="C19" s="124"/>
      <c r="D19" s="80" t="s">
        <v>34</v>
      </c>
    </row>
    <row r="20" spans="1:10" ht="21.75" thickBot="1">
      <c r="B20" s="125">
        <f>'PMS(calc_process)'!G6</f>
        <v>481.48819647999989</v>
      </c>
      <c r="C20" s="126"/>
      <c r="D20" s="81" t="s">
        <v>47</v>
      </c>
      <c r="E20" s="110"/>
    </row>
    <row r="21" spans="1:10" ht="20.100000000000001" customHeight="1">
      <c r="B21" s="11"/>
      <c r="C21" s="11"/>
      <c r="F21" s="53"/>
      <c r="G21" s="53"/>
    </row>
    <row r="22" spans="1:10" ht="18.75" customHeight="1">
      <c r="A22" s="73" t="s">
        <v>19</v>
      </c>
    </row>
    <row r="23" spans="1:10" ht="18" customHeight="1">
      <c r="B23" s="76" t="s">
        <v>41</v>
      </c>
      <c r="C23" s="122" t="s">
        <v>42</v>
      </c>
      <c r="D23" s="122"/>
      <c r="E23" s="122"/>
      <c r="F23" s="122"/>
      <c r="G23" s="122"/>
      <c r="H23" s="122"/>
      <c r="I23" s="122"/>
      <c r="J23" s="55"/>
    </row>
    <row r="24" spans="1:10" ht="18" customHeight="1">
      <c r="B24" s="76" t="s">
        <v>40</v>
      </c>
      <c r="C24" s="122" t="s">
        <v>43</v>
      </c>
      <c r="D24" s="122"/>
      <c r="E24" s="122"/>
      <c r="F24" s="122"/>
      <c r="G24" s="122"/>
      <c r="H24" s="122"/>
      <c r="I24" s="122"/>
      <c r="J24" s="55"/>
    </row>
    <row r="25" spans="1:10" ht="18" customHeight="1">
      <c r="B25" s="76" t="s">
        <v>44</v>
      </c>
      <c r="C25" s="122" t="s">
        <v>45</v>
      </c>
      <c r="D25" s="122"/>
      <c r="E25" s="122"/>
      <c r="F25" s="122"/>
      <c r="G25" s="122"/>
      <c r="H25" s="122"/>
      <c r="I25" s="122"/>
      <c r="J25" s="55"/>
    </row>
  </sheetData>
  <mergeCells count="17">
    <mergeCell ref="C24:I24"/>
    <mergeCell ref="C25:I25"/>
    <mergeCell ref="C13:D13"/>
    <mergeCell ref="C14:D14"/>
    <mergeCell ref="B19:C19"/>
    <mergeCell ref="B20:C20"/>
    <mergeCell ref="C23:I23"/>
    <mergeCell ref="C16:D16"/>
    <mergeCell ref="G16:I16"/>
    <mergeCell ref="C15:D15"/>
    <mergeCell ref="G15:I15"/>
    <mergeCell ref="J13:K13"/>
    <mergeCell ref="J14:K14"/>
    <mergeCell ref="G13:I13"/>
    <mergeCell ref="G14:I14"/>
    <mergeCell ref="J16:K16"/>
    <mergeCell ref="J15:K15"/>
  </mergeCells>
  <phoneticPr fontId="2"/>
  <pageMargins left="0.71" right="0.71" top="0.75000000000000011" bottom="0.75000000000000011" header="0.31" footer="0.31"/>
  <pageSetup paperSize="9" scale="52" orientation="landscape"/>
  <extLst>
    <ext xmlns:mx="http://schemas.microsoft.com/office/mac/excel/2008/main" uri="{64002731-A6B0-56B0-2670-7721B7C09600}">
      <mx:PLV Mode="0" OnePage="0" WScale="5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29"/>
  <sheetViews>
    <sheetView showGridLines="0" tabSelected="1" view="pageBreakPreview" zoomScale="125" zoomScaleNormal="125" zoomScaleSheetLayoutView="80" zoomScalePageLayoutView="125" workbookViewId="0">
      <selection sqref="A1:I27"/>
    </sheetView>
  </sheetViews>
  <sheetFormatPr defaultColWidth="8.875" defaultRowHeight="14.25"/>
  <cols>
    <col min="1" max="4" width="3.625" style="1" customWidth="1"/>
    <col min="5" max="5" width="64.625" style="1" bestFit="1" customWidth="1"/>
    <col min="6" max="6" width="11" style="1" bestFit="1" customWidth="1"/>
    <col min="7" max="7" width="9" style="1" bestFit="1" customWidth="1"/>
    <col min="8" max="8" width="11" style="1" bestFit="1" customWidth="1"/>
    <col min="9" max="9" width="25" style="13" bestFit="1" customWidth="1"/>
    <col min="10" max="14" width="8.875" style="1"/>
    <col min="15" max="15" width="9.625" style="1" bestFit="1" customWidth="1"/>
    <col min="16" max="17" width="8.875" style="1"/>
    <col min="18" max="18" width="11.375" style="1" bestFit="1" customWidth="1"/>
    <col min="19" max="16384" width="8.875" style="1"/>
  </cols>
  <sheetData>
    <row r="1" spans="1:18" ht="18" customHeight="1">
      <c r="A1" s="1" t="s">
        <v>127</v>
      </c>
      <c r="I1" s="58" t="str">
        <f>'PMS(input)'!K1</f>
        <v>BOCM_BD_F_PMS_ver01.0</v>
      </c>
    </row>
    <row r="2" spans="1:18" ht="27.75" customHeight="1">
      <c r="A2" s="129" t="s">
        <v>51</v>
      </c>
      <c r="B2" s="129"/>
      <c r="C2" s="129"/>
      <c r="D2" s="129"/>
      <c r="E2" s="129"/>
      <c r="F2" s="129"/>
      <c r="G2" s="129"/>
      <c r="H2" s="129"/>
      <c r="I2" s="129"/>
    </row>
    <row r="3" spans="1:18" ht="18" customHeight="1">
      <c r="A3" s="130" t="s">
        <v>48</v>
      </c>
      <c r="B3" s="131"/>
      <c r="C3" s="131"/>
      <c r="D3" s="131"/>
      <c r="E3" s="131"/>
      <c r="F3" s="131"/>
      <c r="G3" s="131"/>
      <c r="H3" s="131"/>
      <c r="I3" s="131"/>
    </row>
    <row r="4" spans="1:18" ht="11.25" customHeight="1" thickBot="1"/>
    <row r="5" spans="1:18" ht="18.75" customHeight="1" thickBot="1">
      <c r="A5" s="29" t="s">
        <v>6</v>
      </c>
      <c r="B5" s="62"/>
      <c r="C5" s="62"/>
      <c r="D5" s="62"/>
      <c r="E5" s="63"/>
      <c r="F5" s="64" t="s">
        <v>10</v>
      </c>
      <c r="G5" s="30" t="s">
        <v>4</v>
      </c>
      <c r="H5" s="30" t="s">
        <v>5</v>
      </c>
      <c r="I5" s="31" t="s">
        <v>11</v>
      </c>
    </row>
    <row r="6" spans="1:18" ht="18.75" customHeight="1" thickBot="1">
      <c r="A6" s="32"/>
      <c r="B6" s="14" t="s">
        <v>13</v>
      </c>
      <c r="C6" s="14"/>
      <c r="D6" s="59"/>
      <c r="E6" s="60"/>
      <c r="F6" s="61"/>
      <c r="G6" s="118">
        <f>G11-G17</f>
        <v>481.48819647999989</v>
      </c>
      <c r="H6" s="17" t="s">
        <v>2</v>
      </c>
      <c r="I6" s="33" t="s">
        <v>3</v>
      </c>
    </row>
    <row r="7" spans="1:18" ht="18.75" customHeight="1">
      <c r="A7" s="34" t="s">
        <v>7</v>
      </c>
      <c r="B7" s="18"/>
      <c r="C7" s="18"/>
      <c r="D7" s="19"/>
      <c r="E7" s="20"/>
      <c r="F7" s="22"/>
      <c r="G7" s="21"/>
      <c r="H7" s="22"/>
      <c r="I7" s="35"/>
      <c r="J7" s="56"/>
      <c r="K7" s="56"/>
    </row>
    <row r="8" spans="1:18" ht="18.75" customHeight="1">
      <c r="A8" s="39"/>
      <c r="B8" s="15" t="s">
        <v>80</v>
      </c>
      <c r="C8" s="86"/>
      <c r="D8" s="86"/>
      <c r="E8" s="16"/>
      <c r="F8" s="43" t="s">
        <v>113</v>
      </c>
      <c r="G8" s="104">
        <f>F24</f>
        <v>4.21</v>
      </c>
      <c r="H8" s="106" t="s">
        <v>83</v>
      </c>
      <c r="I8" s="36" t="s">
        <v>122</v>
      </c>
    </row>
    <row r="9" spans="1:18" ht="18.75">
      <c r="A9" s="37"/>
      <c r="B9" s="15" t="s">
        <v>81</v>
      </c>
      <c r="C9" s="87"/>
      <c r="D9" s="87"/>
      <c r="E9" s="109"/>
      <c r="F9" s="43" t="s">
        <v>57</v>
      </c>
      <c r="G9" s="82">
        <f>F27</f>
        <v>54.3</v>
      </c>
      <c r="H9" s="82" t="s">
        <v>58</v>
      </c>
      <c r="I9" s="33" t="s">
        <v>121</v>
      </c>
    </row>
    <row r="10" spans="1:18" ht="18.75" customHeight="1" thickBot="1">
      <c r="A10" s="34" t="s">
        <v>8</v>
      </c>
      <c r="B10" s="66"/>
      <c r="C10" s="67"/>
      <c r="D10" s="9"/>
      <c r="E10" s="9"/>
      <c r="F10" s="9"/>
      <c r="G10" s="8"/>
      <c r="H10" s="8"/>
      <c r="I10" s="38"/>
    </row>
    <row r="11" spans="1:18" ht="18.75" customHeight="1" thickBot="1">
      <c r="A11" s="39"/>
      <c r="B11" s="44" t="s">
        <v>14</v>
      </c>
      <c r="C11" s="65"/>
      <c r="D11" s="23"/>
      <c r="E11" s="23"/>
      <c r="F11" s="3"/>
      <c r="G11" s="118">
        <f>(G12-G13)*G8*G15/G14*G9/1000000</f>
        <v>580.68819647999987</v>
      </c>
      <c r="H11" s="3" t="s">
        <v>2</v>
      </c>
      <c r="I11" s="36" t="s">
        <v>1</v>
      </c>
    </row>
    <row r="12" spans="1:18" ht="18.75" customHeight="1">
      <c r="A12" s="39"/>
      <c r="B12" s="44"/>
      <c r="C12" s="45" t="s">
        <v>108</v>
      </c>
      <c r="D12" s="46"/>
      <c r="E12" s="47"/>
      <c r="F12" s="48"/>
      <c r="G12" s="83">
        <f>'PMS(input)'!E7</f>
        <v>50</v>
      </c>
      <c r="H12" s="3" t="s">
        <v>89</v>
      </c>
      <c r="I12" s="36" t="s">
        <v>82</v>
      </c>
    </row>
    <row r="13" spans="1:18" ht="18.75" customHeight="1">
      <c r="A13" s="39"/>
      <c r="B13" s="44"/>
      <c r="C13" s="45" t="s">
        <v>109</v>
      </c>
      <c r="D13" s="46"/>
      <c r="E13" s="47"/>
      <c r="F13" s="48"/>
      <c r="G13" s="83">
        <f>'PMS(input)'!E8</f>
        <v>26</v>
      </c>
      <c r="H13" s="112" t="s">
        <v>111</v>
      </c>
      <c r="I13" s="36" t="s">
        <v>112</v>
      </c>
      <c r="P13" s="117"/>
    </row>
    <row r="14" spans="1:18" ht="18.75" customHeight="1">
      <c r="A14" s="39"/>
      <c r="B14" s="44"/>
      <c r="C14" s="45" t="s">
        <v>88</v>
      </c>
      <c r="D14" s="46"/>
      <c r="E14" s="47"/>
      <c r="F14" s="48"/>
      <c r="G14" s="116">
        <v>1</v>
      </c>
      <c r="H14" s="3" t="s">
        <v>92</v>
      </c>
      <c r="I14" s="36" t="s">
        <v>90</v>
      </c>
    </row>
    <row r="15" spans="1:18" ht="18.75">
      <c r="A15" s="39"/>
      <c r="B15" s="44"/>
      <c r="C15" s="45" t="s">
        <v>116</v>
      </c>
      <c r="D15" s="46"/>
      <c r="E15" s="47"/>
      <c r="F15" s="48"/>
      <c r="G15" s="83">
        <f>'PMS(input)'!E9</f>
        <v>105840</v>
      </c>
      <c r="H15" s="26" t="s">
        <v>52</v>
      </c>
      <c r="I15" s="36" t="s">
        <v>84</v>
      </c>
      <c r="R15" s="53"/>
    </row>
    <row r="16" spans="1:18" ht="18.75" customHeight="1" thickBot="1">
      <c r="A16" s="34" t="s">
        <v>9</v>
      </c>
      <c r="B16" s="4"/>
      <c r="C16" s="4"/>
      <c r="D16" s="4"/>
      <c r="E16" s="68"/>
      <c r="F16" s="69"/>
      <c r="G16" s="8"/>
      <c r="H16" s="70"/>
      <c r="I16" s="71"/>
    </row>
    <row r="17" spans="1:9" ht="18.75" customHeight="1" thickBot="1">
      <c r="A17" s="37"/>
      <c r="B17" s="24" t="s">
        <v>15</v>
      </c>
      <c r="C17" s="24"/>
      <c r="D17" s="24"/>
      <c r="E17" s="25"/>
      <c r="F17" s="49"/>
      <c r="G17" s="118">
        <f>G19*G20</f>
        <v>99.2</v>
      </c>
      <c r="H17" s="17" t="s">
        <v>69</v>
      </c>
      <c r="I17" s="36" t="s">
        <v>0</v>
      </c>
    </row>
    <row r="18" spans="1:9" ht="18.75" customHeight="1">
      <c r="A18" s="4"/>
      <c r="B18" s="65"/>
      <c r="C18" s="84" t="s">
        <v>65</v>
      </c>
      <c r="D18" s="85"/>
      <c r="E18" s="28"/>
      <c r="F18" s="43"/>
      <c r="G18" s="83"/>
      <c r="H18" s="26"/>
      <c r="I18" s="36"/>
    </row>
    <row r="19" spans="1:9" ht="18.75" customHeight="1">
      <c r="A19" s="4"/>
      <c r="B19" s="65"/>
      <c r="C19" s="27"/>
      <c r="D19" s="45" t="s">
        <v>67</v>
      </c>
      <c r="E19" s="28"/>
      <c r="F19" s="43"/>
      <c r="G19" s="83">
        <f>'PMS(input)'!E10</f>
        <v>124</v>
      </c>
      <c r="H19" s="26" t="s">
        <v>68</v>
      </c>
      <c r="I19" s="36" t="s">
        <v>71</v>
      </c>
    </row>
    <row r="20" spans="1:9" ht="18.75">
      <c r="A20" s="4"/>
      <c r="B20" s="65"/>
      <c r="C20" s="27"/>
      <c r="D20" s="103" t="s">
        <v>93</v>
      </c>
      <c r="E20" s="102"/>
      <c r="F20" s="43"/>
      <c r="G20" s="104">
        <f>'PMS(input)'!E16</f>
        <v>0.8</v>
      </c>
      <c r="H20" s="26" t="s">
        <v>70</v>
      </c>
      <c r="I20" s="36" t="s">
        <v>115</v>
      </c>
    </row>
    <row r="21" spans="1:9">
      <c r="A21" s="2"/>
      <c r="B21" s="2"/>
      <c r="C21" s="41"/>
      <c r="D21" s="2"/>
      <c r="E21" s="41"/>
      <c r="F21" s="50"/>
      <c r="G21" s="42"/>
      <c r="H21" s="42"/>
      <c r="I21" s="40"/>
    </row>
    <row r="22" spans="1:9" ht="21.75" customHeight="1">
      <c r="E22" s="2" t="s">
        <v>12</v>
      </c>
      <c r="F22" s="11"/>
    </row>
    <row r="23" spans="1:9" ht="21.75" customHeight="1">
      <c r="E23" s="51" t="s">
        <v>77</v>
      </c>
      <c r="F23" s="113" t="s">
        <v>79</v>
      </c>
      <c r="G23" s="96"/>
      <c r="H23" s="5"/>
    </row>
    <row r="24" spans="1:9" ht="15">
      <c r="E24" s="51" t="s">
        <v>76</v>
      </c>
      <c r="F24" s="107">
        <v>4.21</v>
      </c>
      <c r="G24" s="6" t="s">
        <v>78</v>
      </c>
      <c r="H24" s="5"/>
    </row>
    <row r="25" spans="1:9" s="97" customFormat="1" ht="21.75" customHeight="1">
      <c r="E25" s="98"/>
      <c r="F25" s="99"/>
      <c r="G25" s="99"/>
      <c r="H25" s="2"/>
      <c r="I25" s="100"/>
    </row>
    <row r="26" spans="1:9" ht="33">
      <c r="E26" s="108" t="s">
        <v>123</v>
      </c>
      <c r="F26" s="114" t="s">
        <v>120</v>
      </c>
      <c r="G26" s="6"/>
      <c r="H26" s="2"/>
    </row>
    <row r="27" spans="1:9" ht="18.75">
      <c r="E27" s="6" t="s">
        <v>56</v>
      </c>
      <c r="F27" s="6">
        <v>54.3</v>
      </c>
      <c r="G27" s="6" t="s">
        <v>85</v>
      </c>
      <c r="H27" s="2"/>
    </row>
    <row r="28" spans="1:9">
      <c r="E28" s="7"/>
      <c r="F28" s="7"/>
      <c r="G28" s="2"/>
      <c r="H28" s="2"/>
    </row>
    <row r="29" spans="1:9" s="13" customFormat="1">
      <c r="E29" s="2"/>
      <c r="F29" s="2"/>
      <c r="G29" s="2"/>
      <c r="H29" s="2"/>
    </row>
  </sheetData>
  <mergeCells count="2">
    <mergeCell ref="A2:I2"/>
    <mergeCell ref="A3:I3"/>
  </mergeCells>
  <phoneticPr fontId="2"/>
  <printOptions horizontalCentered="1"/>
  <pageMargins left="0.19685039370078741" right="0.71" top="0.19685039370078741" bottom="0.2" header="0.31" footer="0.70000000000000007"/>
  <pageSetup paperSize="9" fitToHeight="2" orientation="landscape" r:id="rId1"/>
  <rowBreaks count="1" manualBreakCount="1">
    <brk id="21" max="16383" man="1"/>
  </rowBreaks>
  <extLst>
    <ext xmlns:mx="http://schemas.microsoft.com/office/mac/excel/2008/main" uri="{64002731-A6B0-56B0-2670-7721B7C09600}">
      <mx:PLV Mode="0" OnePage="0" WScale="81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6B4E7-73D6-490B-87B9-A132B8E8ADCE}"/>
</file>

<file path=customXml/itemProps2.xml><?xml version="1.0" encoding="utf-8"?>
<ds:datastoreItem xmlns:ds="http://schemas.openxmlformats.org/officeDocument/2006/customXml" ds:itemID="{3BA9CFA1-38CD-4B1F-9044-BC950AF417D7}"/>
</file>

<file path=customXml/itemProps3.xml><?xml version="1.0" encoding="utf-8"?>
<ds:datastoreItem xmlns:ds="http://schemas.openxmlformats.org/officeDocument/2006/customXml" ds:itemID="{1C2037C1-2228-42C4-A179-2A779DE9C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 G Deguchi</cp:lastModifiedBy>
  <cp:lastPrinted>2015-01-13T09:36:55Z</cp:lastPrinted>
  <dcterms:created xsi:type="dcterms:W3CDTF">2012-01-13T02:28:29Z</dcterms:created>
  <dcterms:modified xsi:type="dcterms:W3CDTF">2015-02-20T12:18:27Z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