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D39FA341-D195-4A90-8578-B705A5BB31EE}" xr6:coauthVersionLast="47" xr6:coauthVersionMax="47" xr10:uidLastSave="{00000000-0000-0000-0000-000000000000}"/>
  <bookViews>
    <workbookView xWindow="-120" yWindow="-120" windowWidth="29040" windowHeight="18840" tabRatio="830" xr2:uid="{73797027-8E5B-4A33-BCDD-EE036DA6FBCA}"/>
  </bookViews>
  <sheets>
    <sheet name="機器効率比較(電気)_記入例(リファレンス)" sheetId="10" r:id="rId1"/>
    <sheet name="機器効率比較(電気)_記入用(リファレンス)" sheetId="21" r:id="rId2"/>
    <sheet name="機器効率比較(電気)_記入用(BaU）" sheetId="30" r:id="rId3"/>
    <sheet name="機器効率比較(石油)_記入例(リファレンス)" sheetId="22" r:id="rId4"/>
    <sheet name="機器効率比較(石油)_記入用(リファレンス)" sheetId="23" r:id="rId5"/>
    <sheet name="機器効率比較(石油)_記入用（BaU）" sheetId="31" r:id="rId6"/>
    <sheet name="機器効率比較(ガス)_記入例(リファレンス)" sheetId="25" r:id="rId7"/>
    <sheet name="機器効率比較(ガス)_記入用(リファレンス)" sheetId="26" r:id="rId8"/>
    <sheet name="機器効率比較(ガス)_記入用（BaU）" sheetId="32" r:id="rId9"/>
    <sheet name="燃料の排出係数(IPCC)" sheetId="29" r:id="rId10"/>
  </sheets>
  <definedNames>
    <definedName name="_xlnm.Print_Area" localSheetId="8">'機器効率比較(ガス)_記入用（BaU）'!$A$3:$R$79</definedName>
    <definedName name="_xlnm.Print_Area" localSheetId="7">'機器効率比較(ガス)_記入用(リファレンス)'!$A$1:$R$77</definedName>
    <definedName name="_xlnm.Print_Area" localSheetId="6">'機器効率比較(ガス)_記入例(リファレンス)'!$A$1:$R$77</definedName>
    <definedName name="_xlnm.Print_Area" localSheetId="5">'機器効率比較(石油)_記入用（BaU）'!$A$1:$R$79</definedName>
    <definedName name="_xlnm.Print_Area" localSheetId="4">'機器効率比較(石油)_記入用(リファレンス)'!$A$1:$R$77</definedName>
    <definedName name="_xlnm.Print_Area" localSheetId="3">'機器効率比較(石油)_記入例(リファレンス)'!$A$1:$R$77</definedName>
    <definedName name="_xlnm.Print_Area" localSheetId="2">'機器効率比較(電気)_記入用(BaU）'!$A$1:$R$63</definedName>
    <definedName name="_xlnm.Print_Area" localSheetId="1">'機器効率比較(電気)_記入用(リファレンス)'!$A$1:$R$61</definedName>
    <definedName name="_xlnm.Print_Area" localSheetId="0">'機器効率比較(電気)_記入例(リファレンス)'!$A$1:$R$61</definedName>
    <definedName name="_xlnm.Print_Area" localSheetId="9">'燃料の排出係数(IPCC)'!$A$1:$Y$141</definedName>
    <definedName name="_xlnm.Print_Titles" localSheetId="8">'機器効率比較(ガス)_記入用（BaU）'!$4:$4</definedName>
    <definedName name="_xlnm.Print_Titles" localSheetId="7">'機器効率比較(ガス)_記入用(リファレンス)'!$2:$2</definedName>
    <definedName name="_xlnm.Print_Titles" localSheetId="6">'機器効率比較(ガス)_記入例(リファレンス)'!$2:$2</definedName>
    <definedName name="_xlnm.Print_Titles" localSheetId="5">'機器効率比較(石油)_記入用（BaU）'!$4:$4</definedName>
    <definedName name="_xlnm.Print_Titles" localSheetId="4">'機器効率比較(石油)_記入用(リファレンス)'!$2:$2</definedName>
    <definedName name="_xlnm.Print_Titles" localSheetId="3">'機器効率比較(石油)_記入例(リファレンス)'!$2:$2</definedName>
    <definedName name="_xlnm.Print_Titles" localSheetId="2">'機器効率比較(電気)_記入用(BaU）'!$4:$4</definedName>
    <definedName name="_xlnm.Print_Titles" localSheetId="1">'機器効率比較(電気)_記入用(リファレンス)'!$2:$2</definedName>
    <definedName name="_xlnm.Print_Titles" localSheetId="0">'機器効率比較(電気)_記入例(リファレンス)'!$2:$2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8" i="32" l="1"/>
  <c r="I58" i="32"/>
  <c r="K55" i="32"/>
  <c r="I55" i="32"/>
  <c r="D55" i="32"/>
  <c r="I54" i="32"/>
  <c r="H55" i="32" s="1"/>
  <c r="D54" i="32"/>
  <c r="D45" i="32"/>
  <c r="I44" i="32"/>
  <c r="H45" i="32" s="1"/>
  <c r="D44" i="32"/>
  <c r="Q37" i="32"/>
  <c r="B37" i="32"/>
  <c r="Q33" i="32"/>
  <c r="Q32" i="32"/>
  <c r="B27" i="32"/>
  <c r="O18" i="32"/>
  <c r="O37" i="32" s="1"/>
  <c r="N18" i="32"/>
  <c r="N37" i="32" s="1"/>
  <c r="M18" i="32"/>
  <c r="M37" i="32" s="1"/>
  <c r="L18" i="32"/>
  <c r="L27" i="32" s="1"/>
  <c r="K18" i="32"/>
  <c r="K27" i="32" s="1"/>
  <c r="J18" i="32"/>
  <c r="J27" i="32" s="1"/>
  <c r="I18" i="32"/>
  <c r="I38" i="32" s="1"/>
  <c r="H18" i="32"/>
  <c r="H38" i="32" s="1"/>
  <c r="G18" i="32"/>
  <c r="G37" i="32" s="1"/>
  <c r="F18" i="32"/>
  <c r="F37" i="32" s="1"/>
  <c r="E18" i="32"/>
  <c r="E37" i="32" s="1"/>
  <c r="D18" i="32"/>
  <c r="D27" i="32" s="1"/>
  <c r="P17" i="32"/>
  <c r="K58" i="31"/>
  <c r="I58" i="31"/>
  <c r="K55" i="31"/>
  <c r="I55" i="31"/>
  <c r="H55" i="31"/>
  <c r="D55" i="31"/>
  <c r="D54" i="31"/>
  <c r="H45" i="31"/>
  <c r="D45" i="31"/>
  <c r="D44" i="31"/>
  <c r="H38" i="31"/>
  <c r="Q37" i="31"/>
  <c r="F37" i="31"/>
  <c r="B37" i="31"/>
  <c r="Q33" i="31"/>
  <c r="Q32" i="31"/>
  <c r="E27" i="31"/>
  <c r="B27" i="31"/>
  <c r="O18" i="31"/>
  <c r="O38" i="31" s="1"/>
  <c r="N18" i="31"/>
  <c r="N38" i="31" s="1"/>
  <c r="M18" i="31"/>
  <c r="M37" i="31" s="1"/>
  <c r="L18" i="31"/>
  <c r="L37" i="31" s="1"/>
  <c r="K18" i="31"/>
  <c r="K37" i="31" s="1"/>
  <c r="J18" i="31"/>
  <c r="J27" i="31" s="1"/>
  <c r="I18" i="31"/>
  <c r="I27" i="31" s="1"/>
  <c r="H18" i="31"/>
  <c r="H37" i="31" s="1"/>
  <c r="G18" i="31"/>
  <c r="G38" i="31" s="1"/>
  <c r="F18" i="31"/>
  <c r="F38" i="31" s="1"/>
  <c r="E18" i="31"/>
  <c r="E37" i="31" s="1"/>
  <c r="D18" i="31"/>
  <c r="D27" i="31" s="1"/>
  <c r="P17" i="31"/>
  <c r="K43" i="30"/>
  <c r="I43" i="30"/>
  <c r="P29" i="30"/>
  <c r="O18" i="30"/>
  <c r="O25" i="30" s="1"/>
  <c r="N18" i="30"/>
  <c r="N25" i="30" s="1"/>
  <c r="M18" i="30"/>
  <c r="M32" i="30" s="1"/>
  <c r="L18" i="30"/>
  <c r="L32" i="30" s="1"/>
  <c r="K18" i="30"/>
  <c r="K25" i="30" s="1"/>
  <c r="J18" i="30"/>
  <c r="J25" i="30" s="1"/>
  <c r="I18" i="30"/>
  <c r="I32" i="30" s="1"/>
  <c r="H18" i="30"/>
  <c r="H25" i="30" s="1"/>
  <c r="G18" i="30"/>
  <c r="G25" i="30" s="1"/>
  <c r="F18" i="30"/>
  <c r="E18" i="30"/>
  <c r="E32" i="30" s="1"/>
  <c r="D18" i="30"/>
  <c r="D32" i="30" s="1"/>
  <c r="P17" i="30"/>
  <c r="E77" i="29"/>
  <c r="E6" i="29"/>
  <c r="P27" i="10"/>
  <c r="I37" i="32" l="1"/>
  <c r="E27" i="32"/>
  <c r="J37" i="32"/>
  <c r="F27" i="32"/>
  <c r="N27" i="32"/>
  <c r="O27" i="32"/>
  <c r="G27" i="32"/>
  <c r="J28" i="32"/>
  <c r="F38" i="32"/>
  <c r="I27" i="32"/>
  <c r="J38" i="32"/>
  <c r="H28" i="32"/>
  <c r="N38" i="32"/>
  <c r="I28" i="32"/>
  <c r="M27" i="32"/>
  <c r="H37" i="32"/>
  <c r="N27" i="31"/>
  <c r="O27" i="31"/>
  <c r="F28" i="31"/>
  <c r="F27" i="31"/>
  <c r="P18" i="31"/>
  <c r="G27" i="31"/>
  <c r="P27" i="31" s="1"/>
  <c r="P44" i="31" s="1"/>
  <c r="G28" i="31"/>
  <c r="G37" i="31"/>
  <c r="H27" i="31"/>
  <c r="H28" i="31"/>
  <c r="K27" i="31"/>
  <c r="N28" i="31"/>
  <c r="N37" i="31"/>
  <c r="L27" i="31"/>
  <c r="O28" i="31"/>
  <c r="O37" i="31"/>
  <c r="M27" i="31"/>
  <c r="D25" i="30"/>
  <c r="I25" i="30"/>
  <c r="P18" i="30"/>
  <c r="L25" i="30"/>
  <c r="K32" i="30"/>
  <c r="D38" i="32"/>
  <c r="L38" i="32"/>
  <c r="H27" i="32"/>
  <c r="K28" i="32"/>
  <c r="K37" i="32"/>
  <c r="E38" i="32"/>
  <c r="M38" i="32"/>
  <c r="E28" i="32"/>
  <c r="M28" i="32"/>
  <c r="G38" i="32"/>
  <c r="O38" i="32"/>
  <c r="K38" i="32"/>
  <c r="L28" i="32"/>
  <c r="L37" i="32"/>
  <c r="P18" i="32"/>
  <c r="F28" i="32"/>
  <c r="N28" i="32"/>
  <c r="D28" i="32"/>
  <c r="D37" i="32"/>
  <c r="G28" i="32"/>
  <c r="O28" i="32"/>
  <c r="I38" i="31"/>
  <c r="J38" i="31"/>
  <c r="J28" i="31"/>
  <c r="J37" i="31"/>
  <c r="D38" i="31"/>
  <c r="L38" i="31"/>
  <c r="I28" i="31"/>
  <c r="I37" i="31"/>
  <c r="K38" i="31"/>
  <c r="K28" i="31"/>
  <c r="E38" i="31"/>
  <c r="M38" i="31"/>
  <c r="D28" i="31"/>
  <c r="L28" i="31"/>
  <c r="D37" i="31"/>
  <c r="E28" i="31"/>
  <c r="M28" i="31"/>
  <c r="F32" i="30"/>
  <c r="N32" i="30"/>
  <c r="E25" i="30"/>
  <c r="P25" i="30" s="1"/>
  <c r="P37" i="30" s="1"/>
  <c r="P36" i="30" s="1"/>
  <c r="M25" i="30"/>
  <c r="G32" i="30"/>
  <c r="O32" i="30"/>
  <c r="H32" i="30"/>
  <c r="F25" i="30"/>
  <c r="J32" i="30"/>
  <c r="K56" i="26"/>
  <c r="I56" i="26"/>
  <c r="K53" i="26"/>
  <c r="I53" i="26"/>
  <c r="D53" i="26"/>
  <c r="D52" i="26"/>
  <c r="D43" i="26"/>
  <c r="I42" i="26"/>
  <c r="H43" i="26" s="1"/>
  <c r="D42" i="26"/>
  <c r="Q35" i="26"/>
  <c r="I52" i="26" s="1"/>
  <c r="H53" i="26" s="1"/>
  <c r="B35" i="26"/>
  <c r="Q31" i="26"/>
  <c r="Q30" i="26"/>
  <c r="N26" i="26"/>
  <c r="B25" i="26"/>
  <c r="O16" i="26"/>
  <c r="O35" i="26" s="1"/>
  <c r="N16" i="26"/>
  <c r="N25" i="26" s="1"/>
  <c r="M16" i="26"/>
  <c r="M36" i="26" s="1"/>
  <c r="L16" i="26"/>
  <c r="L26" i="26" s="1"/>
  <c r="K16" i="26"/>
  <c r="K35" i="26" s="1"/>
  <c r="J16" i="26"/>
  <c r="J25" i="26" s="1"/>
  <c r="I16" i="26"/>
  <c r="I36" i="26" s="1"/>
  <c r="H16" i="26"/>
  <c r="H25" i="26" s="1"/>
  <c r="G16" i="26"/>
  <c r="G35" i="26" s="1"/>
  <c r="F16" i="26"/>
  <c r="F25" i="26" s="1"/>
  <c r="E16" i="26"/>
  <c r="E36" i="26" s="1"/>
  <c r="D16" i="26"/>
  <c r="P15" i="26"/>
  <c r="G25" i="25"/>
  <c r="J25" i="25"/>
  <c r="I42" i="25"/>
  <c r="H43" i="25" s="1"/>
  <c r="Q31" i="25"/>
  <c r="D53" i="25"/>
  <c r="K56" i="25"/>
  <c r="I56" i="25"/>
  <c r="K53" i="25"/>
  <c r="I53" i="25"/>
  <c r="D52" i="25"/>
  <c r="D43" i="25"/>
  <c r="D42" i="25"/>
  <c r="D36" i="25"/>
  <c r="Q35" i="25"/>
  <c r="I52" i="25" s="1"/>
  <c r="H53" i="25" s="1"/>
  <c r="B35" i="25"/>
  <c r="Q30" i="25"/>
  <c r="B25" i="25"/>
  <c r="O16" i="25"/>
  <c r="O25" i="25" s="1"/>
  <c r="N16" i="25"/>
  <c r="N25" i="25" s="1"/>
  <c r="M16" i="25"/>
  <c r="M35" i="25" s="1"/>
  <c r="L16" i="25"/>
  <c r="L35" i="25" s="1"/>
  <c r="K16" i="25"/>
  <c r="K36" i="25" s="1"/>
  <c r="J16" i="25"/>
  <c r="I16" i="25"/>
  <c r="I35" i="25" s="1"/>
  <c r="H16" i="25"/>
  <c r="H35" i="25" s="1"/>
  <c r="G16" i="25"/>
  <c r="F16" i="25"/>
  <c r="F25" i="25" s="1"/>
  <c r="E16" i="25"/>
  <c r="E35" i="25" s="1"/>
  <c r="D16" i="25"/>
  <c r="D25" i="25" s="1"/>
  <c r="P15" i="25"/>
  <c r="K56" i="23"/>
  <c r="I56" i="23"/>
  <c r="K53" i="23"/>
  <c r="I53" i="23"/>
  <c r="H53" i="23"/>
  <c r="D53" i="23"/>
  <c r="D52" i="23"/>
  <c r="H43" i="23"/>
  <c r="D43" i="23"/>
  <c r="D42" i="23"/>
  <c r="Q35" i="23"/>
  <c r="B35" i="23"/>
  <c r="Q31" i="23"/>
  <c r="Q30" i="23"/>
  <c r="B25" i="23"/>
  <c r="O16" i="23"/>
  <c r="O35" i="23" s="1"/>
  <c r="N16" i="23"/>
  <c r="N36" i="23" s="1"/>
  <c r="M16" i="23"/>
  <c r="M36" i="23" s="1"/>
  <c r="L16" i="23"/>
  <c r="L35" i="23" s="1"/>
  <c r="K16" i="23"/>
  <c r="K35" i="23" s="1"/>
  <c r="J16" i="23"/>
  <c r="J36" i="23" s="1"/>
  <c r="I16" i="23"/>
  <c r="I36" i="23" s="1"/>
  <c r="H16" i="23"/>
  <c r="H35" i="23" s="1"/>
  <c r="G16" i="23"/>
  <c r="G35" i="23" s="1"/>
  <c r="F16" i="23"/>
  <c r="F35" i="23" s="1"/>
  <c r="E16" i="23"/>
  <c r="E36" i="23" s="1"/>
  <c r="D16" i="23"/>
  <c r="D35" i="23" s="1"/>
  <c r="P15" i="23"/>
  <c r="Q31" i="22"/>
  <c r="Q30" i="22"/>
  <c r="H53" i="22"/>
  <c r="I53" i="22"/>
  <c r="D53" i="22"/>
  <c r="D52" i="22"/>
  <c r="D43" i="22"/>
  <c r="D42" i="22"/>
  <c r="K56" i="22"/>
  <c r="I56" i="22"/>
  <c r="K53" i="22"/>
  <c r="H43" i="22"/>
  <c r="Q35" i="22"/>
  <c r="B35" i="22"/>
  <c r="B25" i="22"/>
  <c r="O16" i="22"/>
  <c r="O35" i="22" s="1"/>
  <c r="N16" i="22"/>
  <c r="N35" i="22" s="1"/>
  <c r="M16" i="22"/>
  <c r="M35" i="22" s="1"/>
  <c r="L16" i="22"/>
  <c r="L35" i="22" s="1"/>
  <c r="K16" i="22"/>
  <c r="K36" i="22" s="1"/>
  <c r="J16" i="22"/>
  <c r="J36" i="22" s="1"/>
  <c r="I16" i="22"/>
  <c r="I35" i="22" s="1"/>
  <c r="H16" i="22"/>
  <c r="H35" i="22" s="1"/>
  <c r="G16" i="22"/>
  <c r="G36" i="22" s="1"/>
  <c r="F16" i="22"/>
  <c r="F36" i="22" s="1"/>
  <c r="E16" i="22"/>
  <c r="E35" i="22" s="1"/>
  <c r="D16" i="22"/>
  <c r="D35" i="22" s="1"/>
  <c r="P15" i="22"/>
  <c r="P27" i="32" l="1"/>
  <c r="P44" i="32" s="1"/>
  <c r="P37" i="31"/>
  <c r="P54" i="31" s="1"/>
  <c r="P32" i="30"/>
  <c r="P42" i="30" s="1"/>
  <c r="P41" i="30" s="1"/>
  <c r="P47" i="30" s="1"/>
  <c r="P28" i="32"/>
  <c r="P47" i="32" s="1"/>
  <c r="P38" i="32"/>
  <c r="P57" i="32" s="1"/>
  <c r="P37" i="32"/>
  <c r="P54" i="32" s="1"/>
  <c r="P52" i="32" s="1"/>
  <c r="P38" i="31"/>
  <c r="P57" i="31" s="1"/>
  <c r="P28" i="31"/>
  <c r="P47" i="31" s="1"/>
  <c r="P42" i="31"/>
  <c r="N35" i="25"/>
  <c r="H25" i="25"/>
  <c r="G25" i="26"/>
  <c r="F26" i="25"/>
  <c r="N26" i="25"/>
  <c r="F35" i="25"/>
  <c r="M25" i="25"/>
  <c r="K25" i="26"/>
  <c r="I25" i="23"/>
  <c r="E35" i="23"/>
  <c r="L36" i="25"/>
  <c r="E26" i="23"/>
  <c r="I35" i="23"/>
  <c r="P35" i="23" s="1"/>
  <c r="P52" i="23" s="1"/>
  <c r="K25" i="25"/>
  <c r="E25" i="25"/>
  <c r="F26" i="26"/>
  <c r="N35" i="26"/>
  <c r="M26" i="23"/>
  <c r="M35" i="23"/>
  <c r="I25" i="25"/>
  <c r="P16" i="26"/>
  <c r="L25" i="25"/>
  <c r="O25" i="26"/>
  <c r="F35" i="26"/>
  <c r="D35" i="26"/>
  <c r="L35" i="26"/>
  <c r="H36" i="26"/>
  <c r="D25" i="26"/>
  <c r="L25" i="26"/>
  <c r="H26" i="26"/>
  <c r="L36" i="26"/>
  <c r="J26" i="26"/>
  <c r="H35" i="26"/>
  <c r="D26" i="26"/>
  <c r="J35" i="26"/>
  <c r="D36" i="26"/>
  <c r="E25" i="26"/>
  <c r="I25" i="26"/>
  <c r="M25" i="26"/>
  <c r="F36" i="26"/>
  <c r="J36" i="26"/>
  <c r="N36" i="26"/>
  <c r="E26" i="26"/>
  <c r="I26" i="26"/>
  <c r="M26" i="26"/>
  <c r="E35" i="26"/>
  <c r="I35" i="26"/>
  <c r="M35" i="26"/>
  <c r="G36" i="26"/>
  <c r="K36" i="26"/>
  <c r="O36" i="26"/>
  <c r="G26" i="26"/>
  <c r="K26" i="26"/>
  <c r="O26" i="26"/>
  <c r="K35" i="25"/>
  <c r="O26" i="25"/>
  <c r="O36" i="25"/>
  <c r="J26" i="25"/>
  <c r="G35" i="25"/>
  <c r="O35" i="25"/>
  <c r="H36" i="25"/>
  <c r="P16" i="25"/>
  <c r="G26" i="25"/>
  <c r="G36" i="25"/>
  <c r="K26" i="25"/>
  <c r="J35" i="25"/>
  <c r="E36" i="25"/>
  <c r="I36" i="25"/>
  <c r="M36" i="25"/>
  <c r="D26" i="25"/>
  <c r="H26" i="25"/>
  <c r="L26" i="25"/>
  <c r="D35" i="25"/>
  <c r="F36" i="25"/>
  <c r="J36" i="25"/>
  <c r="N36" i="25"/>
  <c r="E26" i="25"/>
  <c r="I26" i="25"/>
  <c r="M26" i="25"/>
  <c r="F25" i="23"/>
  <c r="N25" i="23"/>
  <c r="J26" i="23"/>
  <c r="J35" i="23"/>
  <c r="F36" i="23"/>
  <c r="J25" i="23"/>
  <c r="F26" i="23"/>
  <c r="N26" i="23"/>
  <c r="E25" i="23"/>
  <c r="M25" i="23"/>
  <c r="I26" i="23"/>
  <c r="N35" i="23"/>
  <c r="P16" i="23"/>
  <c r="G36" i="23"/>
  <c r="K36" i="23"/>
  <c r="O36" i="23"/>
  <c r="G25" i="23"/>
  <c r="K25" i="23"/>
  <c r="O25" i="23"/>
  <c r="D36" i="23"/>
  <c r="H36" i="23"/>
  <c r="L36" i="23"/>
  <c r="D25" i="23"/>
  <c r="H25" i="23"/>
  <c r="L25" i="23"/>
  <c r="G26" i="23"/>
  <c r="K26" i="23"/>
  <c r="O26" i="23"/>
  <c r="D26" i="23"/>
  <c r="H26" i="23"/>
  <c r="L26" i="23"/>
  <c r="K25" i="22"/>
  <c r="O26" i="22"/>
  <c r="O36" i="22"/>
  <c r="K35" i="22"/>
  <c r="G25" i="22"/>
  <c r="K26" i="22"/>
  <c r="G35" i="22"/>
  <c r="G26" i="22"/>
  <c r="O25" i="22"/>
  <c r="L25" i="22"/>
  <c r="N26" i="22"/>
  <c r="J26" i="22"/>
  <c r="F26" i="22"/>
  <c r="N36" i="22"/>
  <c r="I36" i="22"/>
  <c r="E36" i="22"/>
  <c r="N25" i="22"/>
  <c r="J25" i="22"/>
  <c r="F25" i="22"/>
  <c r="D25" i="22"/>
  <c r="M26" i="22"/>
  <c r="I26" i="22"/>
  <c r="E26" i="22"/>
  <c r="L36" i="22"/>
  <c r="H36" i="22"/>
  <c r="D36" i="22"/>
  <c r="J35" i="22"/>
  <c r="F35" i="22"/>
  <c r="M25" i="22"/>
  <c r="I25" i="22"/>
  <c r="E25" i="22"/>
  <c r="D26" i="22"/>
  <c r="L26" i="22"/>
  <c r="H26" i="22"/>
  <c r="M36" i="22"/>
  <c r="H25" i="22"/>
  <c r="P16" i="22"/>
  <c r="K41" i="21"/>
  <c r="I41" i="21"/>
  <c r="P27" i="21"/>
  <c r="O16" i="21"/>
  <c r="O23" i="21" s="1"/>
  <c r="N16" i="21"/>
  <c r="N30" i="21" s="1"/>
  <c r="M16" i="21"/>
  <c r="M30" i="21" s="1"/>
  <c r="L16" i="21"/>
  <c r="L23" i="21" s="1"/>
  <c r="K16" i="21"/>
  <c r="K23" i="21" s="1"/>
  <c r="J16" i="21"/>
  <c r="J23" i="21" s="1"/>
  <c r="I16" i="21"/>
  <c r="I30" i="21" s="1"/>
  <c r="H16" i="21"/>
  <c r="H30" i="21" s="1"/>
  <c r="G16" i="21"/>
  <c r="G23" i="21" s="1"/>
  <c r="F16" i="21"/>
  <c r="F30" i="21" s="1"/>
  <c r="E16" i="21"/>
  <c r="E30" i="21" s="1"/>
  <c r="D16" i="21"/>
  <c r="D30" i="21" s="1"/>
  <c r="P15" i="21"/>
  <c r="P42" i="32" l="1"/>
  <c r="P63" i="32" s="1"/>
  <c r="P52" i="31"/>
  <c r="P63" i="31" s="1"/>
  <c r="I60" i="30"/>
  <c r="H60" i="30"/>
  <c r="G60" i="30"/>
  <c r="O60" i="30"/>
  <c r="N60" i="30"/>
  <c r="F60" i="30"/>
  <c r="M60" i="30"/>
  <c r="E60" i="30"/>
  <c r="L60" i="30"/>
  <c r="D60" i="30"/>
  <c r="P60" i="30" s="1"/>
  <c r="P62" i="30" s="1"/>
  <c r="K60" i="30"/>
  <c r="J60" i="30"/>
  <c r="P25" i="25"/>
  <c r="P26" i="23"/>
  <c r="P45" i="23" s="1"/>
  <c r="P35" i="25"/>
  <c r="P52" i="25" s="1"/>
  <c r="P35" i="26"/>
  <c r="P52" i="26" s="1"/>
  <c r="P25" i="26"/>
  <c r="P42" i="26" s="1"/>
  <c r="P36" i="26"/>
  <c r="P55" i="26" s="1"/>
  <c r="P26" i="26"/>
  <c r="P45" i="26" s="1"/>
  <c r="P36" i="25"/>
  <c r="P55" i="25" s="1"/>
  <c r="P50" i="25" s="1"/>
  <c r="P42" i="25"/>
  <c r="P26" i="25"/>
  <c r="P45" i="25" s="1"/>
  <c r="P36" i="23"/>
  <c r="P55" i="23" s="1"/>
  <c r="P50" i="23" s="1"/>
  <c r="P25" i="23"/>
  <c r="P42" i="23" s="1"/>
  <c r="D23" i="21"/>
  <c r="F23" i="21"/>
  <c r="L30" i="21"/>
  <c r="H23" i="21"/>
  <c r="N23" i="21"/>
  <c r="P26" i="22"/>
  <c r="P45" i="22" s="1"/>
  <c r="P35" i="22"/>
  <c r="P52" i="22" s="1"/>
  <c r="P36" i="22"/>
  <c r="P55" i="22" s="1"/>
  <c r="P25" i="22"/>
  <c r="P42" i="22" s="1"/>
  <c r="P40" i="22" s="1"/>
  <c r="J30" i="21"/>
  <c r="P16" i="21"/>
  <c r="E23" i="21"/>
  <c r="I23" i="21"/>
  <c r="M23" i="21"/>
  <c r="G30" i="21"/>
  <c r="K30" i="21"/>
  <c r="O30" i="21"/>
  <c r="K76" i="32" l="1"/>
  <c r="M76" i="32"/>
  <c r="I76" i="32"/>
  <c r="E76" i="32"/>
  <c r="L76" i="32"/>
  <c r="H76" i="32"/>
  <c r="D76" i="32"/>
  <c r="P76" i="32" s="1"/>
  <c r="P78" i="32" s="1"/>
  <c r="F76" i="32"/>
  <c r="O76" i="32"/>
  <c r="N76" i="32"/>
  <c r="G76" i="32"/>
  <c r="J76" i="32"/>
  <c r="I76" i="31"/>
  <c r="J76" i="31"/>
  <c r="H76" i="31"/>
  <c r="M76" i="31"/>
  <c r="L76" i="31"/>
  <c r="O76" i="31"/>
  <c r="G76" i="31"/>
  <c r="E76" i="31"/>
  <c r="N76" i="31"/>
  <c r="F76" i="31"/>
  <c r="D76" i="31"/>
  <c r="P76" i="31" s="1"/>
  <c r="P78" i="31" s="1"/>
  <c r="K76" i="31"/>
  <c r="P40" i="23"/>
  <c r="P50" i="26"/>
  <c r="P40" i="26"/>
  <c r="P40" i="25"/>
  <c r="P61" i="23"/>
  <c r="P50" i="22"/>
  <c r="P61" i="22" s="1"/>
  <c r="P23" i="21"/>
  <c r="P35" i="21" s="1"/>
  <c r="P34" i="21" s="1"/>
  <c r="P30" i="21"/>
  <c r="P40" i="21" s="1"/>
  <c r="P39" i="21" s="1"/>
  <c r="N74" i="23" l="1"/>
  <c r="O74" i="23"/>
  <c r="L74" i="23"/>
  <c r="M74" i="23"/>
  <c r="P61" i="26"/>
  <c r="D74" i="26" s="1"/>
  <c r="P74" i="26" s="1"/>
  <c r="P76" i="26" s="1"/>
  <c r="P61" i="25"/>
  <c r="E74" i="25" s="1"/>
  <c r="H74" i="23"/>
  <c r="D74" i="23"/>
  <c r="K74" i="23"/>
  <c r="G74" i="23"/>
  <c r="J74" i="23"/>
  <c r="F74" i="23"/>
  <c r="I74" i="23"/>
  <c r="E74" i="23"/>
  <c r="G74" i="22"/>
  <c r="D74" i="22"/>
  <c r="F74" i="22"/>
  <c r="I74" i="22"/>
  <c r="J74" i="22"/>
  <c r="E74" i="22"/>
  <c r="K74" i="22"/>
  <c r="H74" i="22"/>
  <c r="P45" i="21"/>
  <c r="J58" i="21" s="1"/>
  <c r="H58" i="21"/>
  <c r="F58" i="21" l="1"/>
  <c r="E58" i="21"/>
  <c r="L58" i="21"/>
  <c r="M58" i="21"/>
  <c r="N58" i="21"/>
  <c r="O58" i="21"/>
  <c r="E74" i="26"/>
  <c r="K74" i="26"/>
  <c r="L74" i="26"/>
  <c r="M74" i="26"/>
  <c r="N74" i="26"/>
  <c r="O74" i="26"/>
  <c r="G74" i="26"/>
  <c r="F74" i="26"/>
  <c r="H74" i="26"/>
  <c r="I74" i="26"/>
  <c r="J74" i="26"/>
  <c r="J74" i="25"/>
  <c r="G74" i="25"/>
  <c r="F74" i="25"/>
  <c r="D74" i="25"/>
  <c r="I74" i="25"/>
  <c r="K74" i="25"/>
  <c r="H74" i="25"/>
  <c r="P74" i="23"/>
  <c r="P76" i="23" s="1"/>
  <c r="D58" i="21"/>
  <c r="P58" i="21" s="1"/>
  <c r="P60" i="21" s="1"/>
  <c r="K58" i="21"/>
  <c r="G58" i="21"/>
  <c r="I58" i="21"/>
  <c r="P74" i="22"/>
  <c r="P76" i="22" s="1"/>
  <c r="P74" i="25" l="1"/>
  <c r="P76" i="25" s="1"/>
  <c r="K41" i="10" l="1"/>
  <c r="I41" i="10"/>
  <c r="E16" i="10"/>
  <c r="F16" i="10"/>
  <c r="G16" i="10"/>
  <c r="H16" i="10"/>
  <c r="I16" i="10"/>
  <c r="J16" i="10"/>
  <c r="K16" i="10"/>
  <c r="L16" i="10"/>
  <c r="M16" i="10"/>
  <c r="N16" i="10"/>
  <c r="O16" i="10"/>
  <c r="D16" i="10"/>
  <c r="D23" i="10" s="1"/>
  <c r="O30" i="10" l="1"/>
  <c r="O23" i="10"/>
  <c r="K30" i="10"/>
  <c r="K23" i="10"/>
  <c r="G30" i="10"/>
  <c r="G23" i="10"/>
  <c r="J30" i="10"/>
  <c r="J23" i="10"/>
  <c r="I30" i="10"/>
  <c r="I23" i="10"/>
  <c r="E30" i="10"/>
  <c r="E23" i="10"/>
  <c r="N30" i="10"/>
  <c r="N23" i="10"/>
  <c r="F30" i="10"/>
  <c r="F23" i="10"/>
  <c r="M30" i="10"/>
  <c r="M23" i="10"/>
  <c r="D30" i="10"/>
  <c r="L30" i="10"/>
  <c r="L23" i="10"/>
  <c r="H30" i="10"/>
  <c r="H23" i="10"/>
  <c r="P16" i="10"/>
  <c r="P30" i="10" l="1"/>
  <c r="P40" i="10"/>
  <c r="P39" i="10" s="1"/>
  <c r="P15" i="10" l="1"/>
  <c r="P23" i="10" l="1"/>
  <c r="P35" i="10" s="1"/>
  <c r="P34" i="10" s="1"/>
  <c r="P45" i="10" s="1"/>
  <c r="H58" i="10" l="1"/>
  <c r="D58" i="10"/>
  <c r="E58" i="10"/>
  <c r="I58" i="10"/>
  <c r="K58" i="10"/>
  <c r="F58" i="10"/>
  <c r="J58" i="10"/>
  <c r="G58" i="10"/>
  <c r="P58" i="10" l="1"/>
  <c r="P60" i="10" s="1"/>
</calcChain>
</file>

<file path=xl/sharedStrings.xml><?xml version="1.0" encoding="utf-8"?>
<sst xmlns="http://schemas.openxmlformats.org/spreadsheetml/2006/main" count="1427" uniqueCount="166">
  <si>
    <t>CO2排出削減量</t>
    <rPh sb="3" eb="5">
      <t>ハイシュツ</t>
    </rPh>
    <rPh sb="5" eb="7">
      <t>サクゲン</t>
    </rPh>
    <rPh sb="7" eb="8">
      <t>リョウ</t>
    </rPh>
    <phoneticPr fontId="1"/>
  </si>
  <si>
    <t>ton-CO2/年</t>
    <rPh sb="8" eb="9">
      <t>ネン</t>
    </rPh>
    <phoneticPr fontId="1"/>
  </si>
  <si>
    <t>リファレンスCO2排出量</t>
    <rPh sb="9" eb="11">
      <t>ハイシュツ</t>
    </rPh>
    <rPh sb="11" eb="12">
      <t>リョウ</t>
    </rPh>
    <phoneticPr fontId="1"/>
  </si>
  <si>
    <t>プロジェクトCO2排出量</t>
    <rPh sb="9" eb="11">
      <t>ハイシュツ</t>
    </rPh>
    <rPh sb="11" eb="12">
      <t>リョウ</t>
    </rPh>
    <phoneticPr fontId="1"/>
  </si>
  <si>
    <t>●リファレンスＣＯ２排出量の計算</t>
    <rPh sb="10" eb="12">
      <t>ハイシュツ</t>
    </rPh>
    <rPh sb="12" eb="13">
      <t>リョウ</t>
    </rPh>
    <rPh sb="14" eb="16">
      <t>ケイサン</t>
    </rPh>
    <phoneticPr fontId="1"/>
  </si>
  <si>
    <t>●プロジェクトＣＯ２排出量の計算</t>
    <rPh sb="10" eb="12">
      <t>ハイシュツ</t>
    </rPh>
    <rPh sb="12" eb="13">
      <t>リョウ</t>
    </rPh>
    <rPh sb="14" eb="16">
      <t>ケイサン</t>
    </rPh>
    <phoneticPr fontId="1"/>
  </si>
  <si>
    <t>事業名</t>
    <rPh sb="0" eb="2">
      <t>ジギョウ</t>
    </rPh>
    <rPh sb="2" eb="3">
      <t>メイ</t>
    </rPh>
    <phoneticPr fontId="4"/>
  </si>
  <si>
    <t>実施サイト</t>
    <rPh sb="0" eb="2">
      <t>ジッシ</t>
    </rPh>
    <phoneticPr fontId="4"/>
  </si>
  <si>
    <t>住所</t>
    <rPh sb="0" eb="2">
      <t>ジュウショ</t>
    </rPh>
    <phoneticPr fontId="4"/>
  </si>
  <si>
    <t>緯度</t>
    <rPh sb="0" eb="2">
      <t>イド</t>
    </rPh>
    <phoneticPr fontId="4"/>
  </si>
  <si>
    <t>経度</t>
    <rPh sb="0" eb="2">
      <t>ケイド</t>
    </rPh>
    <phoneticPr fontId="4"/>
  </si>
  <si>
    <t>1月</t>
    <rPh sb="1" eb="2">
      <t>ツキ</t>
    </rPh>
    <phoneticPr fontId="4"/>
  </si>
  <si>
    <t>2月</t>
  </si>
  <si>
    <t>3月</t>
  </si>
  <si>
    <t>4月</t>
  </si>
  <si>
    <t>5月</t>
  </si>
  <si>
    <t>6月</t>
  </si>
  <si>
    <t>7月</t>
  </si>
  <si>
    <t>8月</t>
  </si>
  <si>
    <t>9月</t>
  </si>
  <si>
    <t>10月</t>
  </si>
  <si>
    <t>11月</t>
  </si>
  <si>
    <t>12月</t>
  </si>
  <si>
    <t>年間合計</t>
    <rPh sb="0" eb="2">
      <t>ネンカン</t>
    </rPh>
    <rPh sb="2" eb="4">
      <t>ゴウケイ</t>
    </rPh>
    <phoneticPr fontId="1"/>
  </si>
  <si>
    <t>Q</t>
    <phoneticPr fontId="1"/>
  </si>
  <si>
    <t>Q=Ry-Py</t>
    <phoneticPr fontId="1"/>
  </si>
  <si>
    <t>Ry</t>
    <phoneticPr fontId="1"/>
  </si>
  <si>
    <t>Py</t>
    <phoneticPr fontId="1"/>
  </si>
  <si>
    <t>MWh/年</t>
    <rPh sb="4" eb="5">
      <t>ネン</t>
    </rPh>
    <phoneticPr fontId="1"/>
  </si>
  <si>
    <t>ｇeｆ</t>
    <phoneticPr fontId="1"/>
  </si>
  <si>
    <t>ton-CO2/MWｈ</t>
    <phoneticPr fontId="1"/>
  </si>
  <si>
    <t>リファレンスの場合の年間消費電力量</t>
    <rPh sb="7" eb="9">
      <t>バアイ</t>
    </rPh>
    <rPh sb="10" eb="12">
      <t>ネンカン</t>
    </rPh>
    <rPh sb="12" eb="14">
      <t>ショウヒ</t>
    </rPh>
    <rPh sb="14" eb="16">
      <t>デンリョク</t>
    </rPh>
    <rPh sb="16" eb="17">
      <t>リョウ</t>
    </rPh>
    <phoneticPr fontId="1"/>
  </si>
  <si>
    <t>RQey</t>
    <phoneticPr fontId="1"/>
  </si>
  <si>
    <t>PQey</t>
    <phoneticPr fontId="1"/>
  </si>
  <si>
    <t>プロジェクトの場合の年間消費電力量</t>
    <rPh sb="7" eb="9">
      <t>バアイ</t>
    </rPh>
    <rPh sb="10" eb="12">
      <t>ネンカン</t>
    </rPh>
    <rPh sb="12" eb="14">
      <t>ショウヒ</t>
    </rPh>
    <rPh sb="14" eb="16">
      <t>デンリョク</t>
    </rPh>
    <rPh sb="16" eb="17">
      <t>リョウ</t>
    </rPh>
    <phoneticPr fontId="1"/>
  </si>
  <si>
    <t>MWｈ</t>
    <phoneticPr fontId="1"/>
  </si>
  <si>
    <t>/年</t>
    <rPh sb="1" eb="2">
      <t>ネン</t>
    </rPh>
    <phoneticPr fontId="1"/>
  </si>
  <si>
    <t>ton-CO2/</t>
    <phoneticPr fontId="1"/>
  </si>
  <si>
    <t>単位</t>
    <rPh sb="0" eb="2">
      <t>タンイ</t>
    </rPh>
    <phoneticPr fontId="1"/>
  </si>
  <si>
    <t>年合計</t>
    <rPh sb="0" eb="1">
      <t>ネン</t>
    </rPh>
    <rPh sb="1" eb="3">
      <t>ゴウケイ</t>
    </rPh>
    <phoneticPr fontId="1"/>
  </si>
  <si>
    <t>燃料の種類</t>
    <rPh sb="0" eb="2">
      <t>ネンリョウ</t>
    </rPh>
    <rPh sb="3" eb="5">
      <t>シュルイ</t>
    </rPh>
    <phoneticPr fontId="1"/>
  </si>
  <si>
    <t>軽油</t>
    <rPh sb="0" eb="2">
      <t>ケイユ</t>
    </rPh>
    <phoneticPr fontId="1"/>
  </si>
  <si>
    <t>消費電力量（MWh)</t>
    <rPh sb="0" eb="2">
      <t>ショウヒ</t>
    </rPh>
    <rPh sb="2" eb="4">
      <t>デンリョク</t>
    </rPh>
    <rPh sb="4" eb="5">
      <t>リョウ</t>
    </rPh>
    <phoneticPr fontId="4"/>
  </si>
  <si>
    <t>RQｆy1</t>
    <phoneticPr fontId="1"/>
  </si>
  <si>
    <t>fuｒf1</t>
    <phoneticPr fontId="1"/>
  </si>
  <si>
    <t>年間消費量</t>
    <rPh sb="0" eb="2">
      <t>ネンカン</t>
    </rPh>
    <rPh sb="2" eb="5">
      <t>ショウヒリョウ</t>
    </rPh>
    <phoneticPr fontId="1"/>
  </si>
  <si>
    <t>単位変更可</t>
    <rPh sb="0" eb="2">
      <t>タンイ</t>
    </rPh>
    <rPh sb="2" eb="4">
      <t>ヘンコウ</t>
    </rPh>
    <rPh sb="4" eb="5">
      <t>カ</t>
    </rPh>
    <phoneticPr fontId="1"/>
  </si>
  <si>
    <t>CO2排出係数</t>
    <rPh sb="3" eb="5">
      <t>ハイシュツ</t>
    </rPh>
    <rPh sb="5" eb="7">
      <t>ケイスウ</t>
    </rPh>
    <phoneticPr fontId="1"/>
  </si>
  <si>
    <t>ton-CO2/年</t>
  </si>
  <si>
    <t>PＱｆy1</t>
    <phoneticPr fontId="1"/>
  </si>
  <si>
    <t>fupf1</t>
    <phoneticPr fontId="1"/>
  </si>
  <si>
    <t>電力のCO2排出係数</t>
    <rPh sb="0" eb="2">
      <t>デンリョク</t>
    </rPh>
    <rPh sb="6" eb="8">
      <t>ハイシュツ</t>
    </rPh>
    <rPh sb="8" eb="10">
      <t>ケイスウ</t>
    </rPh>
    <phoneticPr fontId="1"/>
  </si>
  <si>
    <t>機器効率の要素</t>
    <rPh sb="0" eb="2">
      <t>キキ</t>
    </rPh>
    <rPh sb="2" eb="4">
      <t>コウリツ</t>
    </rPh>
    <rPh sb="5" eb="7">
      <t>ヨウソ</t>
    </rPh>
    <phoneticPr fontId="4"/>
  </si>
  <si>
    <t>（１）機器の稼動時間</t>
    <rPh sb="3" eb="5">
      <t>キキ</t>
    </rPh>
    <rPh sb="6" eb="8">
      <t>カドウ</t>
    </rPh>
    <rPh sb="8" eb="10">
      <t>ジカン</t>
    </rPh>
    <phoneticPr fontId="1"/>
  </si>
  <si>
    <t>※プロジェクト機での計画稼動時間</t>
    <rPh sb="7" eb="8">
      <t>キ</t>
    </rPh>
    <rPh sb="10" eb="12">
      <t>ケイカク</t>
    </rPh>
    <rPh sb="12" eb="14">
      <t>カドウ</t>
    </rPh>
    <rPh sb="14" eb="16">
      <t>ジカン</t>
    </rPh>
    <phoneticPr fontId="1"/>
  </si>
  <si>
    <t>1日当たり稼動時間</t>
    <rPh sb="1" eb="2">
      <t>ニチ</t>
    </rPh>
    <rPh sb="2" eb="3">
      <t>ア</t>
    </rPh>
    <rPh sb="5" eb="7">
      <t>カドウ</t>
    </rPh>
    <rPh sb="7" eb="9">
      <t>ジカン</t>
    </rPh>
    <phoneticPr fontId="1"/>
  </si>
  <si>
    <t>1月当たり稼働日</t>
    <rPh sb="1" eb="2">
      <t>ツキ</t>
    </rPh>
    <rPh sb="2" eb="3">
      <t>ア</t>
    </rPh>
    <rPh sb="5" eb="8">
      <t>カドウビ</t>
    </rPh>
    <phoneticPr fontId="1"/>
  </si>
  <si>
    <t>ｋWh</t>
    <phoneticPr fontId="1"/>
  </si>
  <si>
    <t>電力消費量</t>
    <rPh sb="0" eb="2">
      <t>デンリョク</t>
    </rPh>
    <rPh sb="2" eb="5">
      <t>ショウヒリョウ</t>
    </rPh>
    <phoneticPr fontId="1"/>
  </si>
  <si>
    <t>L/h</t>
    <phoneticPr fontId="1"/>
  </si>
  <si>
    <t>月当たり稼働時間</t>
    <rPh sb="0" eb="1">
      <t>ツキ</t>
    </rPh>
    <rPh sb="1" eb="2">
      <t>ア</t>
    </rPh>
    <rPh sb="4" eb="6">
      <t>カドウ</t>
    </rPh>
    <rPh sb="6" eb="8">
      <t>ジカン</t>
    </rPh>
    <phoneticPr fontId="1"/>
  </si>
  <si>
    <t>リファレンスに対する消費比率</t>
    <rPh sb="7" eb="8">
      <t>タイ</t>
    </rPh>
    <rPh sb="10" eb="12">
      <t>ショウヒ</t>
    </rPh>
    <rPh sb="12" eb="14">
      <t>ヒリツ</t>
    </rPh>
    <phoneticPr fontId="1"/>
  </si>
  <si>
    <t>台数</t>
    <rPh sb="0" eb="2">
      <t>ダイスウ</t>
    </rPh>
    <phoneticPr fontId="1"/>
  </si>
  <si>
    <t>(A)電気エネルギーの場合</t>
    <rPh sb="3" eb="5">
      <t>デンキ</t>
    </rPh>
    <rPh sb="11" eb="13">
      <t>バアイ</t>
    </rPh>
    <phoneticPr fontId="1"/>
  </si>
  <si>
    <t>1台当たりエネルギー消費量</t>
    <phoneticPr fontId="1"/>
  </si>
  <si>
    <t>（２）リファレンス設備の電力消費量</t>
    <rPh sb="9" eb="11">
      <t>セツビ</t>
    </rPh>
    <rPh sb="12" eb="14">
      <t>デンリョク</t>
    </rPh>
    <rPh sb="14" eb="16">
      <t>ショウヒ</t>
    </rPh>
    <rPh sb="16" eb="17">
      <t>リョウ</t>
    </rPh>
    <phoneticPr fontId="1"/>
  </si>
  <si>
    <t>ｋW</t>
    <phoneticPr fontId="1"/>
  </si>
  <si>
    <t>（３）プロジェクト設備の電力消費量</t>
    <rPh sb="9" eb="11">
      <t>セツビ</t>
    </rPh>
    <rPh sb="12" eb="14">
      <t>デンリョク</t>
    </rPh>
    <rPh sb="14" eb="16">
      <t>ショウヒ</t>
    </rPh>
    <rPh sb="16" eb="17">
      <t>リョウ</t>
    </rPh>
    <phoneticPr fontId="1"/>
  </si>
  <si>
    <t>リファレンスに対する消費比率</t>
    <phoneticPr fontId="1"/>
  </si>
  <si>
    <t>電力消費量（MWh)</t>
    <rPh sb="0" eb="2">
      <t>デンリョク</t>
    </rPh>
    <rPh sb="2" eb="4">
      <t>ショウヒ</t>
    </rPh>
    <rPh sb="4" eb="5">
      <t>リョウ</t>
    </rPh>
    <phoneticPr fontId="4"/>
  </si>
  <si>
    <t>Ｒｙ＝ＲＱey×gef</t>
    <phoneticPr fontId="1"/>
  </si>
  <si>
    <t>Pｙ＝PQey×gef</t>
    <phoneticPr fontId="1"/>
  </si>
  <si>
    <t>Ｒｙ＝RQｆｙ1×fuｒf1+ＲＱey×gef</t>
    <phoneticPr fontId="1"/>
  </si>
  <si>
    <t>Pｙ＝PQfｙ1×fupf1+PQey×gef</t>
    <phoneticPr fontId="1"/>
  </si>
  <si>
    <t>○○溶解保持炉へ高効率バーナー導入による省エネ</t>
    <rPh sb="2" eb="4">
      <t>ヨウカイ</t>
    </rPh>
    <rPh sb="4" eb="6">
      <t>ホジ</t>
    </rPh>
    <rPh sb="6" eb="7">
      <t>ロ</t>
    </rPh>
    <rPh sb="8" eb="11">
      <t>コウコウリツ</t>
    </rPh>
    <rPh sb="15" eb="17">
      <t>ドウニュウ</t>
    </rPh>
    <rPh sb="20" eb="21">
      <t>ショウ</t>
    </rPh>
    <phoneticPr fontId="1"/>
  </si>
  <si>
    <t>（２）リファレンス設備のガスエネルギー消費量</t>
    <rPh sb="9" eb="11">
      <t>セツビ</t>
    </rPh>
    <rPh sb="19" eb="21">
      <t>ショウヒ</t>
    </rPh>
    <rPh sb="21" eb="22">
      <t>リョウ</t>
    </rPh>
    <phoneticPr fontId="1"/>
  </si>
  <si>
    <t>（Ｃ）ガスエネルギーの場合</t>
    <rPh sb="11" eb="13">
      <t>バアイ</t>
    </rPh>
    <phoneticPr fontId="1"/>
  </si>
  <si>
    <t>千Nm3</t>
    <phoneticPr fontId="1"/>
  </si>
  <si>
    <t>（３）プロジェクト設備のガスエネルギー消費量</t>
    <rPh sb="9" eb="11">
      <t>セツビ</t>
    </rPh>
    <rPh sb="19" eb="21">
      <t>ショウヒ</t>
    </rPh>
    <rPh sb="21" eb="22">
      <t>リョウ</t>
    </rPh>
    <phoneticPr fontId="1"/>
  </si>
  <si>
    <t>熱回収バーナーファン</t>
    <rPh sb="0" eb="1">
      <t>ネツ</t>
    </rPh>
    <rPh sb="1" eb="3">
      <t>カイシュウ</t>
    </rPh>
    <phoneticPr fontId="1"/>
  </si>
  <si>
    <t>出典：</t>
    <rPh sb="0" eb="2">
      <t>シュッテン</t>
    </rPh>
    <phoneticPr fontId="1"/>
  </si>
  <si>
    <t>年</t>
    <rPh sb="0" eb="1">
      <t>ネン</t>
    </rPh>
    <phoneticPr fontId="1"/>
  </si>
  <si>
    <t>年度</t>
    <rPh sb="0" eb="2">
      <t>ネンド</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</si>
  <si>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</si>
  <si>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</si>
  <si>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</si>
  <si>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</si>
  <si>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</si>
  <si>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6年目</t>
    <rPh sb="1" eb="3">
      <t>ネンメ</t>
    </rPh>
    <phoneticPr fontId="1"/>
  </si>
  <si>
    <t>7年目</t>
    <rPh sb="1" eb="3">
      <t>ネンメ</t>
    </rPh>
    <phoneticPr fontId="1"/>
  </si>
  <si>
    <t>8年目</t>
    <rPh sb="1" eb="3">
      <t>ネンメ</t>
    </rPh>
    <phoneticPr fontId="1"/>
  </si>
  <si>
    <t>合計</t>
    <rPh sb="0" eb="2">
      <t>ゴウケイ</t>
    </rPh>
    <phoneticPr fontId="1"/>
  </si>
  <si>
    <t>○○生産工場への高効率△△の導入による生産工程の改善</t>
    <phoneticPr fontId="1"/>
  </si>
  <si>
    <t>33°26'04.1"S</t>
  </si>
  <si>
    <t>70°41'02.7"W</t>
    <phoneticPr fontId="1"/>
  </si>
  <si>
    <t>標高</t>
    <rPh sb="0" eb="2">
      <t>ヒョウコウ</t>
    </rPh>
    <phoneticPr fontId="4"/>
  </si>
  <si>
    <t>ｍ</t>
    <phoneticPr fontId="1"/>
  </si>
  <si>
    <t>○○生産工程のコンプレッサーのインバータ化による省エネ</t>
    <phoneticPr fontId="1"/>
  </si>
  <si>
    <t>※　発熱量単位及び消費量単位に注意願います。　１GJ=0.28MWｈ　1Gcal=1.163MWｈ</t>
    <rPh sb="2" eb="4">
      <t>ハツネツ</t>
    </rPh>
    <rPh sb="4" eb="5">
      <t>リョウ</t>
    </rPh>
    <rPh sb="5" eb="7">
      <t>タンイ</t>
    </rPh>
    <rPh sb="7" eb="8">
      <t>オヨ</t>
    </rPh>
    <rPh sb="9" eb="12">
      <t>ショウヒリョウ</t>
    </rPh>
    <rPh sb="12" eb="14">
      <t>タンイ</t>
    </rPh>
    <rPh sb="15" eb="17">
      <t>チュウイ</t>
    </rPh>
    <rPh sb="17" eb="18">
      <t>ネガ</t>
    </rPh>
    <phoneticPr fontId="1"/>
  </si>
  <si>
    <t>◎CO2排出削減量の計算</t>
    <rPh sb="4" eb="6">
      <t>ハイシュツ</t>
    </rPh>
    <rPh sb="6" eb="8">
      <t>サクゲン</t>
    </rPh>
    <rPh sb="8" eb="9">
      <t>リョウ</t>
    </rPh>
    <rPh sb="10" eb="12">
      <t>ケイサン</t>
    </rPh>
    <phoneticPr fontId="1"/>
  </si>
  <si>
    <t>※この値を実施計画書に記載</t>
    <rPh sb="3" eb="4">
      <t>アタイ</t>
    </rPh>
    <rPh sb="5" eb="7">
      <t>ジッシ</t>
    </rPh>
    <rPh sb="7" eb="9">
      <t>ケイカク</t>
    </rPh>
    <rPh sb="9" eb="10">
      <t>ショ</t>
    </rPh>
    <rPh sb="11" eb="13">
      <t>キサイ</t>
    </rPh>
    <phoneticPr fontId="4"/>
  </si>
  <si>
    <t>◎CO2排出削減量（生産量の変動を考慮）</t>
    <rPh sb="10" eb="12">
      <t>セイサン</t>
    </rPh>
    <rPh sb="12" eb="13">
      <t>リョウ</t>
    </rPh>
    <phoneticPr fontId="1"/>
  </si>
  <si>
    <t>※法定耐用年数まで記載</t>
    <rPh sb="1" eb="3">
      <t>ホウテイ</t>
    </rPh>
    <rPh sb="3" eb="5">
      <t>タイヨウ</t>
    </rPh>
    <rPh sb="5" eb="7">
      <t>ネンスウ</t>
    </rPh>
    <rPh sb="9" eb="11">
      <t>キサイ</t>
    </rPh>
    <phoneticPr fontId="1"/>
  </si>
  <si>
    <t>ton-CO2/年</t>
    <rPh sb="8" eb="9">
      <t>ネン</t>
    </rPh>
    <phoneticPr fontId="4"/>
  </si>
  <si>
    <t>（ton-CO2/年）</t>
    <phoneticPr fontId="1"/>
  </si>
  <si>
    <t>年間稼動時間</t>
    <rPh sb="0" eb="2">
      <t>ネンカン</t>
    </rPh>
    <rPh sb="2" eb="4">
      <t>カドウ</t>
    </rPh>
    <rPh sb="4" eb="6">
      <t>ジカン</t>
    </rPh>
    <phoneticPr fontId="1"/>
  </si>
  <si>
    <t>(ｈ/年)</t>
  </si>
  <si>
    <t>※台数が増減してもリファレンスと同じ仕事量が行えること</t>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</si>
  <si>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</si>
  <si>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</si>
  <si>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</si>
  <si>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</si>
  <si>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燃料消費量</t>
    <phoneticPr fontId="1"/>
  </si>
  <si>
    <t>補機１台当たり電力消費量</t>
    <phoneticPr fontId="1"/>
  </si>
  <si>
    <t>電力消費量</t>
    <phoneticPr fontId="1"/>
  </si>
  <si>
    <t>ｋWh</t>
  </si>
  <si>
    <t>補機の名称</t>
    <rPh sb="0" eb="2">
      <t>ホキ</t>
    </rPh>
    <rPh sb="3" eb="5">
      <t>メイショウ</t>
    </rPh>
    <phoneticPr fontId="1"/>
  </si>
  <si>
    <t>※補機：燃焼設備を動作させるために必要な電気機器</t>
    <phoneticPr fontId="1"/>
  </si>
  <si>
    <t>(B)石油エネルギーの場合</t>
    <rPh sb="3" eb="5">
      <t>セキユ</t>
    </rPh>
    <rPh sb="11" eb="13">
      <t>バアイ</t>
    </rPh>
    <phoneticPr fontId="1"/>
  </si>
  <si>
    <t>（２）リファレンス設備のエネルギー消費量</t>
    <rPh sb="9" eb="11">
      <t>セツビ</t>
    </rPh>
    <rPh sb="17" eb="20">
      <t>ショウヒリョウ</t>
    </rPh>
    <phoneticPr fontId="1"/>
  </si>
  <si>
    <t>（３）プロジェクト設備のエネルギー消費量</t>
    <rPh sb="9" eb="11">
      <t>セツビ</t>
    </rPh>
    <rPh sb="17" eb="20">
      <t>ショウヒリョウ</t>
    </rPh>
    <phoneticPr fontId="1"/>
  </si>
  <si>
    <t>排気回収ファン</t>
    <phoneticPr fontId="1"/>
  </si>
  <si>
    <t>月消費量</t>
    <phoneticPr fontId="1"/>
  </si>
  <si>
    <t>KL</t>
    <phoneticPr fontId="1"/>
  </si>
  <si>
    <t>※発熱量単位及び消費量単位に注意願います。　１GJ=0.28MWｈ　1Gcal=1.163MWｈ</t>
    <rPh sb="1" eb="3">
      <t>ハツネツ</t>
    </rPh>
    <rPh sb="3" eb="4">
      <t>リョウ</t>
    </rPh>
    <rPh sb="4" eb="6">
      <t>タンイ</t>
    </rPh>
    <rPh sb="6" eb="7">
      <t>オヨ</t>
    </rPh>
    <rPh sb="8" eb="11">
      <t>ショウヒリョウ</t>
    </rPh>
    <rPh sb="11" eb="13">
      <t>タンイ</t>
    </rPh>
    <rPh sb="14" eb="16">
      <t>チュウイ</t>
    </rPh>
    <rPh sb="16" eb="17">
      <t>ネガ</t>
    </rPh>
    <phoneticPr fontId="1"/>
  </si>
  <si>
    <t>Q</t>
  </si>
  <si>
    <t>Q=Ry-Py</t>
  </si>
  <si>
    <t>Ry</t>
  </si>
  <si>
    <t>Py</t>
  </si>
  <si>
    <t>Nm3/ｈ</t>
  </si>
  <si>
    <t>ＣＮＧ</t>
  </si>
  <si>
    <t>バーナーファン</t>
  </si>
  <si>
    <t>記入</t>
    <rPh sb="0" eb="2">
      <t>キニュウ</t>
    </rPh>
    <phoneticPr fontId="4"/>
  </si>
  <si>
    <t>自動計算</t>
    <rPh sb="0" eb="2">
      <t>ジドウ</t>
    </rPh>
    <rPh sb="2" eb="4">
      <t>ケイサン</t>
    </rPh>
    <phoneticPr fontId="1"/>
  </si>
  <si>
    <t>出典：　 IPCC default values at the lower limit in Table 1.4 of Chapter 1 of Vol. 2 of the “2006 IPCC Guidelines for National GHG Inventories”</t>
    <rPh sb="0" eb="2">
      <t>シュッテン</t>
    </rPh>
    <phoneticPr fontId="1"/>
  </si>
  <si>
    <t>kg(CO2)/TJ</t>
    <phoneticPr fontId="1"/>
  </si>
  <si>
    <t>採用した値：</t>
    <rPh sb="0" eb="2">
      <t>サイヨウ</t>
    </rPh>
    <rPh sb="4" eb="5">
      <t>アタイ</t>
    </rPh>
    <phoneticPr fontId="1"/>
  </si>
  <si>
    <t>係数②：　燃料の単位熱量当たりCO2排出係数</t>
    <rPh sb="0" eb="2">
      <t>ケイスウ</t>
    </rPh>
    <rPh sb="5" eb="7">
      <t>ネンリョウ</t>
    </rPh>
    <rPh sb="8" eb="13">
      <t>タンイネツリョウア</t>
    </rPh>
    <rPh sb="18" eb="22">
      <t>ハイシュツケイスウ</t>
    </rPh>
    <phoneticPr fontId="1"/>
  </si>
  <si>
    <t>TJ/Gg(fuel)</t>
    <phoneticPr fontId="1"/>
  </si>
  <si>
    <t>係数①：　燃料低位発熱量（Net Calorific Value, NCV）</t>
    <rPh sb="0" eb="2">
      <t>ケイスウ</t>
    </rPh>
    <rPh sb="5" eb="7">
      <t>ネンリョウ</t>
    </rPh>
    <rPh sb="7" eb="12">
      <t>テイイハツネツリョウ</t>
    </rPh>
    <phoneticPr fontId="1"/>
  </si>
  <si>
    <t>出典：　 IPCC default values at the lower limit in Table 1.2 of Chapter 1 of Vol. 2 of the “2006 IPCC Guidelines for National GHG Inventories”</t>
    <phoneticPr fontId="1"/>
  </si>
  <si>
    <t>※表中の該当する燃料種のLowerまたはUpperの値を入力（承認済み方法論を参照）。</t>
    <rPh sb="1" eb="3">
      <t>ヒョウチュウ</t>
    </rPh>
    <rPh sb="4" eb="6">
      <t>ガイトウ</t>
    </rPh>
    <rPh sb="8" eb="11">
      <t>ネンリョウシュ</t>
    </rPh>
    <rPh sb="26" eb="27">
      <t>アタイ</t>
    </rPh>
    <rPh sb="28" eb="30">
      <t>ニュウリョク</t>
    </rPh>
    <rPh sb="31" eb="34">
      <t>ショウニンズ</t>
    </rPh>
    <rPh sb="35" eb="38">
      <t>ホウホウロン</t>
    </rPh>
    <rPh sb="39" eb="41">
      <t>サンショウ</t>
    </rPh>
    <phoneticPr fontId="1"/>
  </si>
  <si>
    <t>GJ/kg(fuel)</t>
    <phoneticPr fontId="1"/>
  </si>
  <si>
    <t>※1T=1000G、1Gg＝1,000,000kgで換算</t>
    <rPh sb="26" eb="28">
      <t>カンザン</t>
    </rPh>
    <phoneticPr fontId="1"/>
  </si>
  <si>
    <t>tCO2/GJ</t>
    <phoneticPr fontId="1"/>
  </si>
  <si>
    <t>※1T=1000G、1tCO2＝1,000kgCO2で換算</t>
    <rPh sb="27" eb="29">
      <t>カンザン</t>
    </rPh>
    <phoneticPr fontId="1"/>
  </si>
  <si>
    <t>20XX年版○○国エネルギー省△△資料</t>
    <rPh sb="4" eb="6">
      <t>ネンバン</t>
    </rPh>
    <rPh sb="8" eb="9">
      <t>コク</t>
    </rPh>
    <rPh sb="14" eb="15">
      <t>ショウ</t>
    </rPh>
    <rPh sb="17" eb="19">
      <t>シリョウ</t>
    </rPh>
    <phoneticPr fontId="1"/>
  </si>
  <si>
    <t>20XX年度JCM設備補助公募要領</t>
    <rPh sb="9" eb="11">
      <t>セツビ</t>
    </rPh>
    <rPh sb="11" eb="13">
      <t>ホジョ</t>
    </rPh>
    <rPh sb="13" eb="15">
      <t>コウボ</t>
    </rPh>
    <rPh sb="15" eb="17">
      <t>ヨウリョウ</t>
    </rPh>
    <phoneticPr fontId="1"/>
  </si>
  <si>
    <t>Bｙ＝BQｆｙ1×fuｒf1+BＱey×gef</t>
    <phoneticPr fontId="1"/>
  </si>
  <si>
    <t>BQｆy1</t>
    <phoneticPr fontId="1"/>
  </si>
  <si>
    <t>BQey</t>
    <phoneticPr fontId="1"/>
  </si>
  <si>
    <t>By</t>
    <phoneticPr fontId="1"/>
  </si>
  <si>
    <t>MRV期間</t>
    <rPh sb="3" eb="5">
      <t>キカン</t>
    </rPh>
    <phoneticPr fontId="1"/>
  </si>
  <si>
    <t>Q=By-Py</t>
    <phoneticPr fontId="1"/>
  </si>
  <si>
    <t>Bｙ＝BＱey×gef</t>
    <phoneticPr fontId="1"/>
  </si>
  <si>
    <t>（２）BaU設備の電力消費量</t>
    <rPh sb="6" eb="8">
      <t>セツビ</t>
    </rPh>
    <rPh sb="9" eb="11">
      <t>デンリョク</t>
    </rPh>
    <rPh sb="11" eb="13">
      <t>ショウヒ</t>
    </rPh>
    <rPh sb="13" eb="14">
      <t>リョウ</t>
    </rPh>
    <phoneticPr fontId="1"/>
  </si>
  <si>
    <t>BaUの場合の年間消費電力量</t>
    <rPh sb="4" eb="6">
      <t>バアイ</t>
    </rPh>
    <rPh sb="7" eb="9">
      <t>ネンカン</t>
    </rPh>
    <rPh sb="9" eb="11">
      <t>ショウヒ</t>
    </rPh>
    <rPh sb="11" eb="13">
      <t>デンリョク</t>
    </rPh>
    <rPh sb="13" eb="14">
      <t>リョウ</t>
    </rPh>
    <phoneticPr fontId="1"/>
  </si>
  <si>
    <t>BaUCO2排出量</t>
    <rPh sb="6" eb="8">
      <t>ハイシュツ</t>
    </rPh>
    <rPh sb="8" eb="9">
      <t>リョウ</t>
    </rPh>
    <phoneticPr fontId="1"/>
  </si>
  <si>
    <t>（２）BaU設備のエネルギー消費量</t>
    <rPh sb="6" eb="8">
      <t>セツビ</t>
    </rPh>
    <rPh sb="14" eb="17">
      <t>ショウヒリョウ</t>
    </rPh>
    <phoneticPr fontId="1"/>
  </si>
  <si>
    <t>（２）BaU設備のガスエネルギー消費量</t>
    <rPh sb="6" eb="8">
      <t>セツビ</t>
    </rPh>
    <rPh sb="16" eb="18">
      <t>ショウヒ</t>
    </rPh>
    <rPh sb="18" eb="19">
      <t>リョウ</t>
    </rPh>
    <phoneticPr fontId="1"/>
  </si>
  <si>
    <t>2025-2027JCM設備補助CO2排出削減量計算　（燃料種ごとの排出係数）</t>
    <rPh sb="28" eb="31">
      <t>ネンリョウシュ</t>
    </rPh>
    <rPh sb="34" eb="38">
      <t>ハイシュツケイスウ</t>
    </rPh>
    <phoneticPr fontId="1"/>
  </si>
  <si>
    <t>BaU設備、リファレンス設備及びプロジェクト設備で用いる燃料のCO2排出係数については、IPCCの以下表を参照ください。</t>
    <rPh sb="3" eb="5">
      <t>セツビ</t>
    </rPh>
    <rPh sb="12" eb="15">
      <t>セツビオヨ</t>
    </rPh>
    <rPh sb="22" eb="24">
      <t>セツビ</t>
    </rPh>
    <rPh sb="25" eb="26">
      <t>モチ</t>
    </rPh>
    <rPh sb="28" eb="30">
      <t>ネンリョウ</t>
    </rPh>
    <rPh sb="34" eb="36">
      <t>ハイシュツ</t>
    </rPh>
    <rPh sb="36" eb="38">
      <t>ケイスウ</t>
    </rPh>
    <rPh sb="49" eb="51">
      <t>イカ</t>
    </rPh>
    <rPh sb="51" eb="52">
      <t>ヒョウ</t>
    </rPh>
    <rPh sb="53" eb="55">
      <t>サンショウ</t>
    </rPh>
    <phoneticPr fontId="1"/>
  </si>
  <si>
    <t>2025-2027JCM設備補助BaUからのCO2排出削減量計算（機器効率比較）</t>
    <phoneticPr fontId="1"/>
  </si>
  <si>
    <t>●BaUのＣＯ２排出量の計算</t>
    <rPh sb="8" eb="10">
      <t>ハイシュツ</t>
    </rPh>
    <rPh sb="10" eb="11">
      <t>リョウ</t>
    </rPh>
    <rPh sb="12" eb="14">
      <t>ケイサン</t>
    </rPh>
    <phoneticPr fontId="1"/>
  </si>
  <si>
    <t>2025-2027JCM設備補助リファレンスからのCO2排出削減量計算（機器効率比較）</t>
    <phoneticPr fontId="1"/>
  </si>
  <si>
    <t>2025-2027JCM設備補助リファレンスからのCO2排出削減量計算（機器効率比較）※記入例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</si>
</sst>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0.000_ "/>
    <numFmt numFmtId="179" formatCode="0.00_ "/>
    <numFmt numFmtId="180" formatCode="0_ "/>
    <numFmt numFmtId="181" formatCode="#,##0.00_);[Red]\(#,##0.00\)"/>
    <numFmt numFmtId="182" formatCode="0.00_);[Red]\(0.00\)"/>
    <numFmt numFmtId="183" formatCode="#,##0.0000_ "/>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color rgb="FFFF0000"/>
      <name val="ＭＳ Ｐゴシック"/>
      <family val="3"/>
      <charset val="128"/>
    </font>
    <font>
      <sz val="9"/>
      <name val="ＭＳ Ｐゴシック"/>
      <family val="3"/>
      <charset val="128"/>
    </font>
    <font>
      <sz val="11"/>
      <color theme="1"/>
      <name val="ＭＳ Ｐゴシック"/>
      <family val="2"/>
      <charset val="128"/>
      <scheme val="minor"/>
    </font>
    <font>
      <sz val="10"/>
      <color theme="1"/>
      <name val="ＭＳ Ｐゴシック"/>
      <family val="3"/>
      <charset val="128"/>
      <scheme val="minor"/>
    </font>
    <font>
      <b/>
      <sz val="10"/>
      <name val="ＭＳ Ｐゴシック"/>
      <family val="3"/>
      <charset val="128"/>
    </font>
    <font>
      <sz val="10"/>
      <color rgb="FFFF0000"/>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top style="thin">
        <color auto="1"/>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2" fillId="0" borderId="0">
      <alignment vertical="center"/>
    </xf>
    <xf numFmtId="38" fontId="7" fillId="0" borderId="0" applyFont="0" applyFill="0" applyBorder="0" applyAlignment="0" applyProtection="0">
      <alignment vertical="center"/>
    </xf>
  </cellStyleXfs>
  <cellXfs count="136">
    <xf numFmtId="0" fontId="0" fillId="0" borderId="0" xfId="0">
      <alignment vertical="center"/>
    </xf>
    <xf numFmtId="0" fontId="3" fillId="0" borderId="1" xfId="1" applyFont="1" applyBorder="1" applyAlignment="1">
      <alignment horizontal="center" vertical="center"/>
    </xf>
    <xf numFmtId="0" fontId="3" fillId="0" borderId="0" xfId="1" applyFont="1" applyAlignment="1">
      <alignment horizontal="center" vertical="center" wrapText="1"/>
    </xf>
    <xf numFmtId="0" fontId="3" fillId="0" borderId="7" xfId="1" applyFont="1" applyBorder="1" applyAlignment="1">
      <alignment horizontal="left" vertical="center" wrapText="1"/>
    </xf>
    <xf numFmtId="0" fontId="3" fillId="0" borderId="6" xfId="1" applyFont="1" applyBorder="1" applyAlignment="1">
      <alignment horizontal="center" vertical="center"/>
    </xf>
    <xf numFmtId="0" fontId="3" fillId="0" borderId="0" xfId="1" applyFont="1">
      <alignment vertical="center"/>
    </xf>
    <xf numFmtId="0" fontId="3" fillId="0" borderId="7" xfId="1" applyFont="1" applyBorder="1" applyAlignment="1">
      <alignment vertical="center" wrapText="1"/>
    </xf>
    <xf numFmtId="177" fontId="3" fillId="0" borderId="7" xfId="1" applyNumberFormat="1" applyFont="1" applyBorder="1">
      <alignment vertical="center"/>
    </xf>
    <xf numFmtId="177" fontId="3" fillId="0" borderId="0" xfId="1" applyNumberFormat="1" applyFont="1">
      <alignment vertical="center"/>
    </xf>
    <xf numFmtId="180" fontId="3" fillId="0" borderId="0" xfId="1" applyNumberFormat="1" applyFont="1">
      <alignment vertical="center"/>
    </xf>
    <xf numFmtId="179" fontId="3" fillId="0" borderId="0" xfId="1" applyNumberFormat="1" applyFont="1">
      <alignment vertical="center"/>
    </xf>
    <xf numFmtId="0" fontId="2" fillId="2" borderId="1" xfId="1" applyFill="1" applyBorder="1" applyAlignment="1">
      <alignment horizontal="center"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0" fontId="3" fillId="2" borderId="1" xfId="1" applyFont="1" applyFill="1" applyBorder="1">
      <alignment vertical="center"/>
    </xf>
    <xf numFmtId="180" fontId="5" fillId="0" borderId="0" xfId="1" applyNumberFormat="1" applyFont="1">
      <alignment vertical="center"/>
    </xf>
    <xf numFmtId="0" fontId="3" fillId="0" borderId="0" xfId="1" applyFont="1" applyAlignment="1">
      <alignment horizontal="right" vertical="center"/>
    </xf>
    <xf numFmtId="0" fontId="8" fillId="0" borderId="0" xfId="0" applyFont="1">
      <alignment vertical="center"/>
    </xf>
    <xf numFmtId="0" fontId="3" fillId="0" borderId="1" xfId="0" applyFont="1" applyBorder="1" applyAlignment="1">
      <alignment horizontal="left" vertical="center"/>
    </xf>
    <xf numFmtId="0" fontId="5" fillId="0" borderId="5" xfId="0" applyFont="1" applyBorder="1" applyAlignment="1">
      <alignment vertical="center" wrapText="1"/>
    </xf>
    <xf numFmtId="0" fontId="5" fillId="0" borderId="0" xfId="0" applyFont="1" applyAlignment="1">
      <alignment vertical="center" wrapText="1"/>
    </xf>
    <xf numFmtId="0" fontId="3" fillId="0" borderId="1" xfId="0" applyFont="1" applyBorder="1" applyAlignment="1">
      <alignment horizontal="center" vertical="center"/>
    </xf>
    <xf numFmtId="0" fontId="9" fillId="0" borderId="0" xfId="1" applyFont="1">
      <alignment vertical="center"/>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5" fillId="0" borderId="0" xfId="1" applyFont="1" applyAlignment="1">
      <alignment vertical="center" wrapText="1"/>
    </xf>
    <xf numFmtId="0" fontId="9" fillId="0" borderId="0" xfId="1" applyFont="1" applyAlignment="1">
      <alignment horizontal="left" vertical="center"/>
    </xf>
    <xf numFmtId="0" fontId="8" fillId="0" borderId="8" xfId="0" applyFont="1" applyBorder="1" applyAlignment="1">
      <alignment horizontal="left" vertical="center"/>
    </xf>
    <xf numFmtId="0" fontId="8" fillId="0" borderId="8" xfId="0" applyFont="1" applyBorder="1" applyAlignment="1">
      <alignment horizontal="left" vertical="center" wrapText="1"/>
    </xf>
    <xf numFmtId="0" fontId="8" fillId="0" borderId="0" xfId="0" applyFont="1" applyAlignment="1">
      <alignment horizontal="right" vertical="center"/>
    </xf>
    <xf numFmtId="0" fontId="8" fillId="0" borderId="4" xfId="0" applyFont="1" applyBorder="1" applyAlignment="1">
      <alignment horizontal="center" vertical="center" wrapText="1"/>
    </xf>
    <xf numFmtId="0" fontId="3" fillId="0" borderId="7" xfId="1" applyFont="1" applyBorder="1">
      <alignment vertical="center"/>
    </xf>
    <xf numFmtId="0" fontId="10" fillId="0" borderId="0" xfId="0" applyFont="1" applyAlignment="1">
      <alignment horizontal="left" vertical="center"/>
    </xf>
    <xf numFmtId="0" fontId="11" fillId="0" borderId="0" xfId="0" applyFont="1">
      <alignment vertical="center"/>
    </xf>
    <xf numFmtId="178" fontId="8" fillId="2" borderId="1" xfId="0" applyNumberFormat="1" applyFont="1" applyFill="1" applyBorder="1">
      <alignment vertical="center"/>
    </xf>
    <xf numFmtId="178" fontId="8" fillId="0" borderId="0" xfId="0" applyNumberFormat="1" applyFont="1">
      <alignment vertical="center"/>
    </xf>
    <xf numFmtId="0" fontId="3" fillId="0" borderId="6" xfId="1" applyFont="1" applyBorder="1">
      <alignment vertical="center"/>
    </xf>
    <xf numFmtId="0" fontId="3" fillId="2" borderId="1" xfId="1" applyFont="1" applyFill="1" applyBorder="1" applyAlignment="1">
      <alignment horizontal="center" vertical="center"/>
    </xf>
    <xf numFmtId="177" fontId="8" fillId="2" borderId="1" xfId="0" applyNumberFormat="1" applyFont="1" applyFill="1" applyBorder="1">
      <alignment vertical="center"/>
    </xf>
    <xf numFmtId="0" fontId="8" fillId="0" borderId="1" xfId="0" applyFont="1" applyBorder="1" applyAlignment="1">
      <alignment vertical="center" shrinkToFit="1"/>
    </xf>
    <xf numFmtId="177" fontId="8" fillId="0" borderId="7" xfId="0" applyNumberFormat="1" applyFont="1" applyBorder="1">
      <alignment vertical="center"/>
    </xf>
    <xf numFmtId="177" fontId="3" fillId="0" borderId="11" xfId="1" applyNumberFormat="1" applyFont="1" applyBorder="1" applyAlignment="1">
      <alignment horizontal="center" vertical="center"/>
    </xf>
    <xf numFmtId="179" fontId="3" fillId="3" borderId="1" xfId="1" applyNumberFormat="1" applyFont="1" applyFill="1" applyBorder="1">
      <alignment vertical="center"/>
    </xf>
    <xf numFmtId="181" fontId="3" fillId="2" borderId="1" xfId="1" applyNumberFormat="1" applyFont="1" applyFill="1" applyBorder="1">
      <alignment vertical="center"/>
    </xf>
    <xf numFmtId="49" fontId="8" fillId="0" borderId="1" xfId="0" applyNumberFormat="1" applyFont="1" applyBorder="1" applyAlignment="1">
      <alignment horizontal="center" vertical="center"/>
    </xf>
    <xf numFmtId="176" fontId="8" fillId="3" borderId="1" xfId="0" applyNumberFormat="1" applyFont="1" applyFill="1" applyBorder="1">
      <alignment vertical="center"/>
    </xf>
    <xf numFmtId="182" fontId="8" fillId="3" borderId="1" xfId="0" applyNumberFormat="1" applyFont="1" applyFill="1" applyBorder="1">
      <alignment vertical="center"/>
    </xf>
    <xf numFmtId="178" fontId="8" fillId="3" borderId="1" xfId="0" applyNumberFormat="1" applyFont="1" applyFill="1" applyBorder="1">
      <alignment vertical="center"/>
    </xf>
    <xf numFmtId="0" fontId="10" fillId="0" borderId="0" xfId="0" applyFont="1">
      <alignment vertical="center"/>
    </xf>
    <xf numFmtId="0" fontId="5" fillId="0" borderId="0" xfId="0" applyFont="1">
      <alignment vertical="center"/>
    </xf>
    <xf numFmtId="0" fontId="12" fillId="0" borderId="0" xfId="0" applyFont="1">
      <alignment vertical="center"/>
    </xf>
    <xf numFmtId="0" fontId="10" fillId="0" borderId="0" xfId="0" applyFont="1" applyAlignment="1">
      <alignment vertical="center" wrapText="1"/>
    </xf>
    <xf numFmtId="0" fontId="8" fillId="0" borderId="0" xfId="0" applyFont="1" applyAlignment="1">
      <alignment vertical="center" wrapText="1"/>
    </xf>
    <xf numFmtId="0" fontId="3" fillId="2" borderId="6" xfId="1" applyFont="1" applyFill="1" applyBorder="1" applyAlignment="1">
      <alignment horizontal="center" vertical="center"/>
    </xf>
    <xf numFmtId="38" fontId="8" fillId="2" borderId="1" xfId="2" applyFont="1" applyFill="1" applyBorder="1">
      <alignment vertical="center"/>
    </xf>
    <xf numFmtId="0" fontId="8" fillId="0" borderId="1" xfId="0" applyFont="1" applyBorder="1" applyAlignment="1">
      <alignment horizontal="center" vertical="center" shrinkToFit="1"/>
    </xf>
    <xf numFmtId="38" fontId="8" fillId="3" borderId="1" xfId="2" applyFont="1" applyFill="1" applyBorder="1">
      <alignment vertical="center"/>
    </xf>
    <xf numFmtId="177" fontId="8" fillId="3" borderId="1" xfId="0" applyNumberFormat="1" applyFont="1" applyFill="1" applyBorder="1">
      <alignment vertical="center"/>
    </xf>
    <xf numFmtId="0" fontId="3" fillId="0" borderId="0" xfId="0" applyFont="1">
      <alignment vertical="center"/>
    </xf>
    <xf numFmtId="0" fontId="13" fillId="0" borderId="0" xfId="0" applyFont="1">
      <alignment vertical="center"/>
    </xf>
    <xf numFmtId="0" fontId="3" fillId="0" borderId="1" xfId="1" applyFont="1" applyBorder="1" applyAlignment="1">
      <alignment horizontal="center" vertical="center" shrinkToFit="1"/>
    </xf>
    <xf numFmtId="38" fontId="3" fillId="3" borderId="1" xfId="2" applyFont="1" applyFill="1" applyBorder="1" applyAlignment="1">
      <alignment horizontal="right" vertical="center"/>
    </xf>
    <xf numFmtId="38" fontId="3" fillId="2" borderId="1" xfId="2" applyFont="1" applyFill="1" applyBorder="1">
      <alignment vertical="center"/>
    </xf>
    <xf numFmtId="38" fontId="3" fillId="3" borderId="1" xfId="2" applyFont="1" applyFill="1" applyBorder="1">
      <alignment vertical="center"/>
    </xf>
    <xf numFmtId="40" fontId="3" fillId="3" borderId="1" xfId="2" applyNumberFormat="1" applyFont="1" applyFill="1" applyBorder="1">
      <alignment vertical="center"/>
    </xf>
    <xf numFmtId="0" fontId="3" fillId="0" borderId="1" xfId="1" applyFont="1" applyBorder="1">
      <alignment vertical="center"/>
    </xf>
    <xf numFmtId="38" fontId="12" fillId="3" borderId="1" xfId="2" applyFont="1" applyFill="1" applyBorder="1">
      <alignment vertical="center"/>
    </xf>
    <xf numFmtId="177" fontId="5" fillId="0" borderId="0" xfId="1" applyNumberFormat="1" applyFont="1">
      <alignment vertical="center"/>
    </xf>
    <xf numFmtId="0" fontId="3" fillId="3" borderId="2" xfId="1" applyFont="1" applyFill="1" applyBorder="1" applyAlignment="1">
      <alignment horizontal="center" vertical="center" wrapText="1"/>
    </xf>
    <xf numFmtId="0" fontId="3" fillId="3" borderId="1" xfId="1" applyFont="1" applyFill="1" applyBorder="1" applyAlignment="1">
      <alignment horizontal="center" vertical="center"/>
    </xf>
    <xf numFmtId="176" fontId="8" fillId="0" borderId="3" xfId="0" applyNumberFormat="1" applyFont="1" applyBorder="1">
      <alignment vertical="center"/>
    </xf>
    <xf numFmtId="0" fontId="8" fillId="3" borderId="0" xfId="0" applyFont="1" applyFill="1" applyAlignment="1">
      <alignment horizontal="center" vertical="center"/>
    </xf>
    <xf numFmtId="0" fontId="8" fillId="3" borderId="1" xfId="0" applyFont="1" applyFill="1" applyBorder="1" applyAlignment="1">
      <alignment horizontal="right" vertical="center"/>
    </xf>
    <xf numFmtId="0" fontId="8" fillId="0" borderId="2" xfId="0" applyFont="1" applyBorder="1" applyAlignment="1">
      <alignment horizontal="right" vertical="center"/>
    </xf>
    <xf numFmtId="0" fontId="8" fillId="3" borderId="4" xfId="0" applyFont="1" applyFill="1" applyBorder="1">
      <alignment vertical="center"/>
    </xf>
    <xf numFmtId="0" fontId="8" fillId="0" borderId="0" xfId="0" applyFont="1" applyAlignment="1">
      <alignment horizontal="left" vertical="center" shrinkToFit="1"/>
    </xf>
    <xf numFmtId="177" fontId="8" fillId="0" borderId="8" xfId="0" applyNumberFormat="1" applyFont="1" applyBorder="1">
      <alignment vertical="center"/>
    </xf>
    <xf numFmtId="182" fontId="8" fillId="0" borderId="3" xfId="0" applyNumberFormat="1" applyFont="1" applyBorder="1">
      <alignment vertical="center"/>
    </xf>
    <xf numFmtId="182" fontId="8" fillId="0" borderId="7" xfId="0" applyNumberFormat="1" applyFont="1" applyBorder="1">
      <alignment vertical="center"/>
    </xf>
    <xf numFmtId="182" fontId="8" fillId="0" borderId="8" xfId="0" applyNumberFormat="1" applyFont="1" applyBorder="1">
      <alignment vertical="center"/>
    </xf>
    <xf numFmtId="49" fontId="8" fillId="2" borderId="1" xfId="0" applyNumberFormat="1" applyFont="1" applyFill="1" applyBorder="1" applyAlignment="1">
      <alignment horizontal="center" vertical="center"/>
    </xf>
    <xf numFmtId="179" fontId="3" fillId="3" borderId="1" xfId="1" applyNumberFormat="1" applyFont="1" applyFill="1" applyBorder="1" applyAlignment="1">
      <alignment horizontal="righ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3" borderId="1" xfId="0" applyFont="1" applyFill="1" applyBorder="1" applyAlignment="1">
      <alignment horizontal="center" vertical="center"/>
    </xf>
    <xf numFmtId="0" fontId="3" fillId="0" borderId="1" xfId="0" applyFont="1" applyBorder="1" applyAlignment="1">
      <alignment vertical="center" shrinkToFit="1"/>
    </xf>
    <xf numFmtId="0" fontId="0" fillId="0" borderId="0" xfId="0" applyAlignment="1">
      <alignment vertical="center" shrinkToFit="1"/>
    </xf>
    <xf numFmtId="177" fontId="0" fillId="0" borderId="0" xfId="0" applyNumberFormat="1">
      <alignment vertical="center"/>
    </xf>
    <xf numFmtId="0" fontId="0" fillId="0" borderId="0" xfId="0" applyAlignment="1">
      <alignment horizontal="center" vertical="center"/>
    </xf>
    <xf numFmtId="0" fontId="0" fillId="0" borderId="1" xfId="0" applyBorder="1" applyAlignment="1">
      <alignment vertical="center" shrinkToFit="1"/>
    </xf>
    <xf numFmtId="177" fontId="0" fillId="2" borderId="1" xfId="0" applyNumberFormat="1" applyFill="1" applyBorder="1">
      <alignment vertical="center"/>
    </xf>
    <xf numFmtId="0" fontId="0" fillId="2" borderId="1" xfId="0" applyFill="1" applyBorder="1">
      <alignment vertical="center"/>
    </xf>
    <xf numFmtId="183" fontId="0" fillId="0" borderId="1" xfId="0" applyNumberFormat="1" applyBorder="1">
      <alignment vertical="center"/>
    </xf>
    <xf numFmtId="0" fontId="0" fillId="0" borderId="1" xfId="0" applyBorder="1">
      <alignment vertical="center"/>
    </xf>
    <xf numFmtId="0" fontId="5" fillId="0" borderId="6" xfId="1" applyFont="1" applyBorder="1" applyAlignment="1">
      <alignment horizontal="center" vertical="center"/>
    </xf>
    <xf numFmtId="0" fontId="3" fillId="0" borderId="0" xfId="1" applyFont="1" applyAlignment="1">
      <alignment horizontal="right" vertical="center"/>
    </xf>
    <xf numFmtId="0" fontId="3" fillId="0" borderId="2" xfId="1" applyFont="1" applyBorder="1" applyAlignment="1">
      <alignment horizontal="center" vertical="center" wrapText="1"/>
    </xf>
    <xf numFmtId="0" fontId="8" fillId="0" borderId="4" xfId="0" applyFont="1" applyBorder="1" applyAlignment="1">
      <alignment horizontal="center" vertical="center" wrapText="1"/>
    </xf>
    <xf numFmtId="49" fontId="8" fillId="0" borderId="1" xfId="0" applyNumberFormat="1" applyFont="1" applyBorder="1" applyAlignment="1">
      <alignment horizontal="center" vertical="center"/>
    </xf>
    <xf numFmtId="0" fontId="3" fillId="0" borderId="2" xfId="1"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2" borderId="2" xfId="0" applyFont="1" applyFill="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1" xfId="0" applyFont="1" applyBorder="1" applyAlignment="1">
      <alignment horizontal="center" vertical="center"/>
    </xf>
    <xf numFmtId="0" fontId="3" fillId="0" borderId="2" xfId="1" applyFont="1" applyBorder="1" applyAlignment="1">
      <alignment vertical="center" shrinkToFit="1"/>
    </xf>
    <xf numFmtId="0" fontId="8" fillId="0" borderId="4" xfId="0" applyFont="1" applyBorder="1" applyAlignment="1">
      <alignment vertical="center" shrinkToFit="1"/>
    </xf>
    <xf numFmtId="0" fontId="3" fillId="2" borderId="1" xfId="0" applyFont="1" applyFill="1" applyBorder="1" applyAlignment="1">
      <alignment vertical="center" wrapText="1"/>
    </xf>
    <xf numFmtId="0" fontId="8" fillId="0" borderId="0" xfId="0" applyFont="1" applyAlignment="1">
      <alignment horizontal="righ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0" borderId="1" xfId="0" applyFont="1" applyBorder="1" applyAlignment="1">
      <alignment vertical="center" wrapText="1"/>
    </xf>
    <xf numFmtId="0" fontId="3" fillId="2" borderId="2" xfId="1" applyFont="1" applyFill="1" applyBorder="1" applyAlignment="1">
      <alignment horizontal="center" vertical="center" shrinkToFi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38" fontId="3" fillId="2" borderId="1" xfId="2" applyFon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8" fillId="0" borderId="4" xfId="0"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wrapText="1"/>
    </xf>
    <xf numFmtId="0" fontId="8" fillId="0" borderId="0" xfId="0" applyFont="1" applyAlignment="1">
      <alignment vertical="center" wrapText="1"/>
    </xf>
    <xf numFmtId="0" fontId="8" fillId="3" borderId="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3" fillId="2" borderId="1" xfId="1" applyFont="1" applyFill="1" applyBorder="1" applyAlignment="1">
      <alignment horizontal="center" vertical="center"/>
    </xf>
    <xf numFmtId="0" fontId="3" fillId="0" borderId="4" xfId="1" applyFont="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CCFFFF"/>
      <color rgb="FF99FF99"/>
      <color rgb="FFFFFF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486592</xdr:colOff>
      <xdr:row>2</xdr:row>
      <xdr:rowOff>99125</xdr:rowOff>
    </xdr:from>
    <xdr:to>
      <xdr:col>16</xdr:col>
      <xdr:colOff>545055</xdr:colOff>
      <xdr:row>11</xdr:row>
      <xdr:rowOff>30097</xdr:rowOff>
    </xdr:to>
    <xdr:sp macro="" textlink="">
      <xdr:nvSpPr>
        <xdr:cNvPr id="2" name="テキスト ボックス 1">
          <a:extLst>
            <a:ext uri="{FF2B5EF4-FFF2-40B4-BE49-F238E27FC236}">
              <a16:creationId xmlns:a16="http://schemas.microsoft.com/office/drawing/2014/main" id="{29B4DDE9-4FC7-42C3-975E-42860BF42925}"/>
            </a:ext>
          </a:extLst>
        </xdr:cNvPr>
        <xdr:cNvSpPr txBox="1"/>
      </xdr:nvSpPr>
      <xdr:spPr>
        <a:xfrm>
          <a:off x="7758249" y="447468"/>
          <a:ext cx="4390977" cy="14985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①同じ仕事量を行う上での必要なエネルギー消費量について、リファレンス機器と導入するプロジェクト機器の場合の値を設定。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②リファレンスのエネルギー消費量*エネルギーの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50</xdr:row>
      <xdr:rowOff>44822</xdr:rowOff>
    </xdr:from>
    <xdr:to>
      <xdr:col>13</xdr:col>
      <xdr:colOff>528918</xdr:colOff>
      <xdr:row>53</xdr:row>
      <xdr:rowOff>89645</xdr:rowOff>
    </xdr:to>
    <xdr:sp macro="" textlink="">
      <xdr:nvSpPr>
        <xdr:cNvPr id="4" name="テキスト ボックス 3">
          <a:extLst>
            <a:ext uri="{FF2B5EF4-FFF2-40B4-BE49-F238E27FC236}">
              <a16:creationId xmlns:a16="http://schemas.microsoft.com/office/drawing/2014/main" id="{2C6D161C-090B-4E4E-9BA0-AF57AF4CED79}"/>
            </a:ext>
          </a:extLst>
        </xdr:cNvPr>
        <xdr:cNvSpPr txBox="1"/>
      </xdr:nvSpPr>
      <xdr:spPr>
        <a:xfrm>
          <a:off x="215153" y="9018493"/>
          <a:ext cx="9583271" cy="60959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19049</xdr:colOff>
      <xdr:row>79</xdr:row>
      <xdr:rowOff>32656</xdr:rowOff>
    </xdr:from>
    <xdr:to>
      <xdr:col>12</xdr:col>
      <xdr:colOff>87501</xdr:colOff>
      <xdr:row>139</xdr:row>
      <xdr:rowOff>104798</xdr:rowOff>
    </xdr:to>
    <xdr:grpSp>
      <xdr:nvGrpSpPr>
        <xdr:cNvPr id="2" name="グループ化 1">
          <a:extLst>
            <a:ext uri="{FF2B5EF4-FFF2-40B4-BE49-F238E27FC236}">
              <a16:creationId xmlns:a16="http://schemas.microsoft.com/office/drawing/2014/main" id="{FD22885B-077B-49F3-A3A0-095110587451}"/>
            </a:ext>
          </a:extLst>
        </xdr:cNvPr>
        <xdr:cNvGrpSpPr/>
      </xdr:nvGrpSpPr>
      <xdr:grpSpPr>
        <a:xfrm>
          <a:off x="314324" y="13577206"/>
          <a:ext cx="7612252" cy="10359142"/>
          <a:chOff x="314324" y="13577206"/>
          <a:chExt cx="7612252" cy="10359142"/>
        </a:xfrm>
      </xdr:grpSpPr>
      <xdr:pic>
        <xdr:nvPicPr>
          <xdr:cNvPr id="3" name="図 2">
            <a:extLst>
              <a:ext uri="{FF2B5EF4-FFF2-40B4-BE49-F238E27FC236}">
                <a16:creationId xmlns:a16="http://schemas.microsoft.com/office/drawing/2014/main" id="{CF00CB94-B68E-4915-96A3-76771FF17876}"/>
              </a:ext>
            </a:extLst>
          </xdr:cNvPr>
          <xdr:cNvPicPr>
            <a:picLocks noChangeAspect="1"/>
          </xdr:cNvPicPr>
        </xdr:nvPicPr>
        <xdr:blipFill>
          <a:blip xmlns:r="http://schemas.openxmlformats.org/officeDocument/2006/relationships" r:embed="rId1"/>
          <a:stretch>
            <a:fillRect/>
          </a:stretch>
        </xdr:blipFill>
        <xdr:spPr>
          <a:xfrm>
            <a:off x="314324" y="13577206"/>
            <a:ext cx="7612252" cy="10359142"/>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60AC9C98-DAB2-4F42-89E4-2AA3FC74BE2B}"/>
              </a:ext>
            </a:extLst>
          </xdr:cNvPr>
          <xdr:cNvSpPr/>
        </xdr:nvSpPr>
        <xdr:spPr>
          <a:xfrm>
            <a:off x="5734050" y="15249524"/>
            <a:ext cx="628650" cy="73628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0</xdr:colOff>
      <xdr:row>8</xdr:row>
      <xdr:rowOff>0</xdr:rowOff>
    </xdr:from>
    <xdr:to>
      <xdr:col>12</xdr:col>
      <xdr:colOff>8581</xdr:colOff>
      <xdr:row>70</xdr:row>
      <xdr:rowOff>55814</xdr:rowOff>
    </xdr:to>
    <xdr:grpSp>
      <xdr:nvGrpSpPr>
        <xdr:cNvPr id="5" name="グループ化 4">
          <a:extLst>
            <a:ext uri="{FF2B5EF4-FFF2-40B4-BE49-F238E27FC236}">
              <a16:creationId xmlns:a16="http://schemas.microsoft.com/office/drawing/2014/main" id="{643B0292-2AA2-43D4-9BD9-B9B88350FE27}"/>
            </a:ext>
          </a:extLst>
        </xdr:cNvPr>
        <xdr:cNvGrpSpPr/>
      </xdr:nvGrpSpPr>
      <xdr:grpSpPr>
        <a:xfrm>
          <a:off x="295275" y="1371600"/>
          <a:ext cx="7552381" cy="10685714"/>
          <a:chOff x="295275" y="1371600"/>
          <a:chExt cx="7552381" cy="10685714"/>
        </a:xfrm>
      </xdr:grpSpPr>
      <xdr:pic>
        <xdr:nvPicPr>
          <xdr:cNvPr id="6" name="図 5">
            <a:extLst>
              <a:ext uri="{FF2B5EF4-FFF2-40B4-BE49-F238E27FC236}">
                <a16:creationId xmlns:a16="http://schemas.microsoft.com/office/drawing/2014/main" id="{9CB1F7CE-D9D9-4047-A0FF-A30758EEF16E}"/>
              </a:ext>
            </a:extLst>
          </xdr:cNvPr>
          <xdr:cNvPicPr>
            <a:picLocks noChangeAspect="1"/>
          </xdr:cNvPicPr>
        </xdr:nvPicPr>
        <xdr:blipFill>
          <a:blip xmlns:r="http://schemas.openxmlformats.org/officeDocument/2006/relationships" r:embed="rId2"/>
          <a:stretch>
            <a:fillRect/>
          </a:stretch>
        </xdr:blipFill>
        <xdr:spPr>
          <a:xfrm>
            <a:off x="295275" y="1371600"/>
            <a:ext cx="7552381" cy="10685714"/>
          </a:xfrm>
          <a:prstGeom prst="rect">
            <a:avLst/>
          </a:prstGeom>
          <a:ln>
            <a:solidFill>
              <a:sysClr val="windowText" lastClr="000000"/>
            </a:solidFill>
          </a:ln>
        </xdr:spPr>
      </xdr:pic>
      <xdr:sp macro="" textlink="">
        <xdr:nvSpPr>
          <xdr:cNvPr id="7" name="正方形/長方形 6">
            <a:extLst>
              <a:ext uri="{FF2B5EF4-FFF2-40B4-BE49-F238E27FC236}">
                <a16:creationId xmlns:a16="http://schemas.microsoft.com/office/drawing/2014/main" id="{995C0CBE-30AF-497F-A7E4-99C9B7DE81F9}"/>
              </a:ext>
            </a:extLst>
          </xdr:cNvPr>
          <xdr:cNvSpPr/>
        </xdr:nvSpPr>
        <xdr:spPr>
          <a:xfrm>
            <a:off x="5025118" y="2378528"/>
            <a:ext cx="937532" cy="8156121"/>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234043</xdr:colOff>
      <xdr:row>27</xdr:row>
      <xdr:rowOff>149679</xdr:rowOff>
    </xdr:from>
    <xdr:to>
      <xdr:col>10</xdr:col>
      <xdr:colOff>466725</xdr:colOff>
      <xdr:row>28</xdr:row>
      <xdr:rowOff>152400</xdr:rowOff>
    </xdr:to>
    <xdr:sp macro="" textlink="">
      <xdr:nvSpPr>
        <xdr:cNvPr id="8" name="正方形/長方形 7">
          <a:extLst>
            <a:ext uri="{FF2B5EF4-FFF2-40B4-BE49-F238E27FC236}">
              <a16:creationId xmlns:a16="http://schemas.microsoft.com/office/drawing/2014/main" id="{DCC7777A-B55E-4A39-9972-E9E85856081C}"/>
            </a:ext>
          </a:extLst>
        </xdr:cNvPr>
        <xdr:cNvSpPr/>
      </xdr:nvSpPr>
      <xdr:spPr>
        <a:xfrm>
          <a:off x="1215118" y="6579054"/>
          <a:ext cx="5719082" cy="240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243568</xdr:colOff>
      <xdr:row>102</xdr:row>
      <xdr:rowOff>140155</xdr:rowOff>
    </xdr:from>
    <xdr:to>
      <xdr:col>10</xdr:col>
      <xdr:colOff>533400</xdr:colOff>
      <xdr:row>104</xdr:row>
      <xdr:rowOff>1</xdr:rowOff>
    </xdr:to>
    <xdr:sp macro="" textlink="">
      <xdr:nvSpPr>
        <xdr:cNvPr id="9" name="正方形/長方形 8">
          <a:extLst>
            <a:ext uri="{FF2B5EF4-FFF2-40B4-BE49-F238E27FC236}">
              <a16:creationId xmlns:a16="http://schemas.microsoft.com/office/drawing/2014/main" id="{55627CBF-651C-4FAD-9464-9CE5634122B6}"/>
            </a:ext>
          </a:extLst>
        </xdr:cNvPr>
        <xdr:cNvSpPr/>
      </xdr:nvSpPr>
      <xdr:spPr>
        <a:xfrm>
          <a:off x="1224643" y="24428905"/>
          <a:ext cx="5776232" cy="33609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533401</xdr:colOff>
      <xdr:row>21</xdr:row>
      <xdr:rowOff>152400</xdr:rowOff>
    </xdr:from>
    <xdr:to>
      <xdr:col>12</xdr:col>
      <xdr:colOff>533401</xdr:colOff>
      <xdr:row>25</xdr:row>
      <xdr:rowOff>38100</xdr:rowOff>
    </xdr:to>
    <xdr:sp macro="" textlink="">
      <xdr:nvSpPr>
        <xdr:cNvPr id="10" name="吹き出し: 四角形 9">
          <a:extLst>
            <a:ext uri="{FF2B5EF4-FFF2-40B4-BE49-F238E27FC236}">
              <a16:creationId xmlns:a16="http://schemas.microsoft.com/office/drawing/2014/main" id="{0F013E8E-7C8B-412F-96A0-B8D55A89C55C}"/>
            </a:ext>
          </a:extLst>
        </xdr:cNvPr>
        <xdr:cNvSpPr/>
      </xdr:nvSpPr>
      <xdr:spPr>
        <a:xfrm>
          <a:off x="7000876" y="5153025"/>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10</xdr:col>
      <xdr:colOff>647700</xdr:colOff>
      <xdr:row>96</xdr:row>
      <xdr:rowOff>133350</xdr:rowOff>
    </xdr:from>
    <xdr:to>
      <xdr:col>12</xdr:col>
      <xdr:colOff>647700</xdr:colOff>
      <xdr:row>100</xdr:row>
      <xdr:rowOff>19050</xdr:rowOff>
    </xdr:to>
    <xdr:sp macro="" textlink="">
      <xdr:nvSpPr>
        <xdr:cNvPr id="11" name="吹き出し: 四角形 10">
          <a:extLst>
            <a:ext uri="{FF2B5EF4-FFF2-40B4-BE49-F238E27FC236}">
              <a16:creationId xmlns:a16="http://schemas.microsoft.com/office/drawing/2014/main" id="{0C8A2301-4880-4B6E-87F9-EEBA2427C450}"/>
            </a:ext>
          </a:extLst>
        </xdr:cNvPr>
        <xdr:cNvSpPr/>
      </xdr:nvSpPr>
      <xdr:spPr>
        <a:xfrm>
          <a:off x="7115175" y="22993350"/>
          <a:ext cx="1371600" cy="838200"/>
        </a:xfrm>
        <a:prstGeom prst="wedgeRectCallout">
          <a:avLst>
            <a:gd name="adj1" fmla="val -64288"/>
            <a:gd name="adj2" fmla="val 1291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該当する燃料種に赤枠を移動</a:t>
          </a:r>
        </a:p>
      </xdr:txBody>
    </xdr:sp>
    <xdr:clientData/>
  </xdr:twoCellAnchor>
  <xdr:twoCellAnchor>
    <xdr:from>
      <xdr:col>13</xdr:col>
      <xdr:colOff>13606</xdr:colOff>
      <xdr:row>8</xdr:row>
      <xdr:rowOff>13608</xdr:rowOff>
    </xdr:from>
    <xdr:to>
      <xdr:col>24</xdr:col>
      <xdr:colOff>57113</xdr:colOff>
      <xdr:row>69</xdr:row>
      <xdr:rowOff>47197</xdr:rowOff>
    </xdr:to>
    <xdr:grpSp>
      <xdr:nvGrpSpPr>
        <xdr:cNvPr id="12" name="グループ化 11">
          <a:extLst>
            <a:ext uri="{FF2B5EF4-FFF2-40B4-BE49-F238E27FC236}">
              <a16:creationId xmlns:a16="http://schemas.microsoft.com/office/drawing/2014/main" id="{055C2CB6-B4D3-4F36-9868-322623D62069}"/>
            </a:ext>
          </a:extLst>
        </xdr:cNvPr>
        <xdr:cNvGrpSpPr/>
      </xdr:nvGrpSpPr>
      <xdr:grpSpPr>
        <a:xfrm>
          <a:off x="8538481" y="1385208"/>
          <a:ext cx="7587307" cy="10492039"/>
          <a:chOff x="8538481" y="1385208"/>
          <a:chExt cx="7587307" cy="10492039"/>
        </a:xfrm>
      </xdr:grpSpPr>
      <xdr:pic>
        <xdr:nvPicPr>
          <xdr:cNvPr id="13" name="図 12">
            <a:extLst>
              <a:ext uri="{FF2B5EF4-FFF2-40B4-BE49-F238E27FC236}">
                <a16:creationId xmlns:a16="http://schemas.microsoft.com/office/drawing/2014/main" id="{13BBE40D-69D7-449A-B66E-0B2ABA6D3C62}"/>
              </a:ext>
            </a:extLst>
          </xdr:cNvPr>
          <xdr:cNvPicPr>
            <a:picLocks noChangeAspect="1"/>
          </xdr:cNvPicPr>
        </xdr:nvPicPr>
        <xdr:blipFill>
          <a:blip xmlns:r="http://schemas.openxmlformats.org/officeDocument/2006/relationships" r:embed="rId3"/>
          <a:stretch>
            <a:fillRect/>
          </a:stretch>
        </xdr:blipFill>
        <xdr:spPr>
          <a:xfrm>
            <a:off x="8538481" y="1385208"/>
            <a:ext cx="7587307" cy="10492039"/>
          </a:xfrm>
          <a:prstGeom prst="rect">
            <a:avLst/>
          </a:prstGeom>
          <a:ln>
            <a:solidFill>
              <a:sysClr val="windowText" lastClr="000000"/>
            </a:solidFill>
          </a:ln>
        </xdr:spPr>
      </xdr:pic>
      <xdr:sp macro="" textlink="">
        <xdr:nvSpPr>
          <xdr:cNvPr id="14" name="正方形/長方形 13">
            <a:extLst>
              <a:ext uri="{FF2B5EF4-FFF2-40B4-BE49-F238E27FC236}">
                <a16:creationId xmlns:a16="http://schemas.microsoft.com/office/drawing/2014/main" id="{DEB9C1B5-DACB-4B40-BD12-99C8FEB2A420}"/>
              </a:ext>
            </a:extLst>
          </xdr:cNvPr>
          <xdr:cNvSpPr/>
        </xdr:nvSpPr>
        <xdr:spPr>
          <a:xfrm>
            <a:off x="13296900" y="2362200"/>
            <a:ext cx="937532" cy="252412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13607</xdr:colOff>
      <xdr:row>79</xdr:row>
      <xdr:rowOff>27214</xdr:rowOff>
    </xdr:from>
    <xdr:to>
      <xdr:col>24</xdr:col>
      <xdr:colOff>82060</xdr:colOff>
      <xdr:row>139</xdr:row>
      <xdr:rowOff>99356</xdr:rowOff>
    </xdr:to>
    <xdr:grpSp>
      <xdr:nvGrpSpPr>
        <xdr:cNvPr id="15" name="グループ化 14">
          <a:extLst>
            <a:ext uri="{FF2B5EF4-FFF2-40B4-BE49-F238E27FC236}">
              <a16:creationId xmlns:a16="http://schemas.microsoft.com/office/drawing/2014/main" id="{7D8CCA46-8950-455F-8894-3A2170DEDCDF}"/>
            </a:ext>
          </a:extLst>
        </xdr:cNvPr>
        <xdr:cNvGrpSpPr/>
      </xdr:nvGrpSpPr>
      <xdr:grpSpPr>
        <a:xfrm>
          <a:off x="8538482" y="13571764"/>
          <a:ext cx="7612253" cy="10359142"/>
          <a:chOff x="8538482" y="13571764"/>
          <a:chExt cx="7612253" cy="10359142"/>
        </a:xfrm>
      </xdr:grpSpPr>
      <xdr:pic>
        <xdr:nvPicPr>
          <xdr:cNvPr id="16" name="図 15">
            <a:extLst>
              <a:ext uri="{FF2B5EF4-FFF2-40B4-BE49-F238E27FC236}">
                <a16:creationId xmlns:a16="http://schemas.microsoft.com/office/drawing/2014/main" id="{9318D020-D3DF-4992-849E-2CD09D19E680}"/>
              </a:ext>
            </a:extLst>
          </xdr:cNvPr>
          <xdr:cNvPicPr>
            <a:picLocks noChangeAspect="1"/>
          </xdr:cNvPicPr>
        </xdr:nvPicPr>
        <xdr:blipFill>
          <a:blip xmlns:r="http://schemas.openxmlformats.org/officeDocument/2006/relationships" r:embed="rId4"/>
          <a:stretch>
            <a:fillRect/>
          </a:stretch>
        </xdr:blipFill>
        <xdr:spPr>
          <a:xfrm>
            <a:off x="8538482" y="13571764"/>
            <a:ext cx="7612253" cy="10359142"/>
          </a:xfrm>
          <a:prstGeom prst="rect">
            <a:avLst/>
          </a:prstGeom>
          <a:ln>
            <a:solidFill>
              <a:sysClr val="windowText" lastClr="000000"/>
            </a:solidFill>
          </a:ln>
        </xdr:spPr>
      </xdr:pic>
      <xdr:sp macro="" textlink="">
        <xdr:nvSpPr>
          <xdr:cNvPr id="17" name="正方形/長方形 16">
            <a:extLst>
              <a:ext uri="{FF2B5EF4-FFF2-40B4-BE49-F238E27FC236}">
                <a16:creationId xmlns:a16="http://schemas.microsoft.com/office/drawing/2014/main" id="{78E4D89A-43AE-4323-81CC-CADCB5871DF2}"/>
              </a:ext>
            </a:extLst>
          </xdr:cNvPr>
          <xdr:cNvSpPr/>
        </xdr:nvSpPr>
        <xdr:spPr>
          <a:xfrm>
            <a:off x="13944600" y="15240000"/>
            <a:ext cx="647700" cy="38766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486592</xdr:colOff>
      <xdr:row>2</xdr:row>
      <xdr:rowOff>99125</xdr:rowOff>
    </xdr:from>
    <xdr:to>
      <xdr:col>16</xdr:col>
      <xdr:colOff>545055</xdr:colOff>
      <xdr:row>11</xdr:row>
      <xdr:rowOff>30097</xdr:rowOff>
    </xdr:to>
    <xdr:sp macro="" textlink="">
      <xdr:nvSpPr>
        <xdr:cNvPr id="2" name="テキスト ボックス 1">
          <a:extLst>
            <a:ext uri="{FF2B5EF4-FFF2-40B4-BE49-F238E27FC236}">
              <a16:creationId xmlns:a16="http://schemas.microsoft.com/office/drawing/2014/main" id="{2F51129A-812F-4B89-BC97-98E92B1BA086}"/>
            </a:ext>
          </a:extLst>
        </xdr:cNvPr>
        <xdr:cNvSpPr txBox="1"/>
      </xdr:nvSpPr>
      <xdr:spPr>
        <a:xfrm>
          <a:off x="7725592" y="525845"/>
          <a:ext cx="4371383" cy="1851212"/>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①同じ仕事量を行う上での必要なエネルギー消費量について、リファレンス機器と導入するプロジェクト機器の場合の値を設定。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②リファレンスのエネルギー消費量*エネルギーの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50</xdr:row>
      <xdr:rowOff>44822</xdr:rowOff>
    </xdr:from>
    <xdr:to>
      <xdr:col>13</xdr:col>
      <xdr:colOff>528918</xdr:colOff>
      <xdr:row>53</xdr:row>
      <xdr:rowOff>89645</xdr:rowOff>
    </xdr:to>
    <xdr:sp macro="" textlink="">
      <xdr:nvSpPr>
        <xdr:cNvPr id="3" name="テキスト ボックス 2">
          <a:extLst>
            <a:ext uri="{FF2B5EF4-FFF2-40B4-BE49-F238E27FC236}">
              <a16:creationId xmlns:a16="http://schemas.microsoft.com/office/drawing/2014/main" id="{4B85FFB1-F990-4E20-8812-46995F9A3701}"/>
            </a:ext>
          </a:extLst>
        </xdr:cNvPr>
        <xdr:cNvSpPr txBox="1"/>
      </xdr:nvSpPr>
      <xdr:spPr>
        <a:xfrm>
          <a:off x="211119" y="10712822"/>
          <a:ext cx="9568479" cy="68490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486592</xdr:colOff>
      <xdr:row>4</xdr:row>
      <xdr:rowOff>99125</xdr:rowOff>
    </xdr:from>
    <xdr:to>
      <xdr:col>16</xdr:col>
      <xdr:colOff>545055</xdr:colOff>
      <xdr:row>13</xdr:row>
      <xdr:rowOff>30097</xdr:rowOff>
    </xdr:to>
    <xdr:sp macro="" textlink="">
      <xdr:nvSpPr>
        <xdr:cNvPr id="2" name="テキスト ボックス 1">
          <a:extLst>
            <a:ext uri="{FF2B5EF4-FFF2-40B4-BE49-F238E27FC236}">
              <a16:creationId xmlns:a16="http://schemas.microsoft.com/office/drawing/2014/main" id="{FF4A730E-7544-4C5E-9A1E-5965645146EC}"/>
            </a:ext>
          </a:extLst>
        </xdr:cNvPr>
        <xdr:cNvSpPr txBox="1"/>
      </xdr:nvSpPr>
      <xdr:spPr>
        <a:xfrm>
          <a:off x="8516167" y="518225"/>
          <a:ext cx="4840013" cy="1816922"/>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a:t>
          </a:r>
          <a:r>
            <a:rPr kumimoji="1" lang="en-US" altLang="ja-JP" sz="900"/>
            <a:t>BAU</a:t>
          </a:r>
          <a:r>
            <a:rPr kumimoji="1" lang="ja-JP" altLang="en-US" sz="900"/>
            <a:t>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a:t>
          </a:r>
          <a:r>
            <a:rPr kumimoji="1" lang="en-US" altLang="ja-JP" sz="900">
              <a:solidFill>
                <a:schemeClr val="dk1"/>
              </a:solidFill>
              <a:effectLst/>
              <a:latin typeface="+mn-lt"/>
              <a:ea typeface="+mn-ea"/>
              <a:cs typeface="+mn-cs"/>
            </a:rPr>
            <a:t>BaU</a:t>
          </a:r>
          <a:r>
            <a:rPr kumimoji="1" lang="ja-JP" altLang="en-US" sz="900">
              <a:solidFill>
                <a:schemeClr val="dk1"/>
              </a:solidFill>
              <a:effectLst/>
              <a:latin typeface="+mn-lt"/>
              <a:ea typeface="+mn-ea"/>
              <a:cs typeface="+mn-cs"/>
            </a:rPr>
            <a:t>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52</xdr:row>
      <xdr:rowOff>44822</xdr:rowOff>
    </xdr:from>
    <xdr:to>
      <xdr:col>13</xdr:col>
      <xdr:colOff>528918</xdr:colOff>
      <xdr:row>55</xdr:row>
      <xdr:rowOff>89645</xdr:rowOff>
    </xdr:to>
    <xdr:sp macro="" textlink="">
      <xdr:nvSpPr>
        <xdr:cNvPr id="3" name="テキスト ボックス 2">
          <a:extLst>
            <a:ext uri="{FF2B5EF4-FFF2-40B4-BE49-F238E27FC236}">
              <a16:creationId xmlns:a16="http://schemas.microsoft.com/office/drawing/2014/main" id="{C5C1DD4B-5996-4241-A2B0-4B99EF70675A}"/>
            </a:ext>
          </a:extLst>
        </xdr:cNvPr>
        <xdr:cNvSpPr txBox="1"/>
      </xdr:nvSpPr>
      <xdr:spPr>
        <a:xfrm>
          <a:off x="226359" y="10522322"/>
          <a:ext cx="10560984" cy="67347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twoCellAnchor>
    <xdr:from>
      <xdr:col>6</xdr:col>
      <xdr:colOff>9525</xdr:colOff>
      <xdr:row>0</xdr:row>
      <xdr:rowOff>76200</xdr:rowOff>
    </xdr:from>
    <xdr:to>
      <xdr:col>15</xdr:col>
      <xdr:colOff>695325</xdr:colOff>
      <xdr:row>3</xdr:row>
      <xdr:rowOff>76200</xdr:rowOff>
    </xdr:to>
    <xdr:sp macro="" textlink="">
      <xdr:nvSpPr>
        <xdr:cNvPr id="4" name="テキスト ボックス 3">
          <a:extLst>
            <a:ext uri="{FF2B5EF4-FFF2-40B4-BE49-F238E27FC236}">
              <a16:creationId xmlns:a16="http://schemas.microsoft.com/office/drawing/2014/main" id="{55294B67-598A-4443-BB1F-9D4FCCC71140}"/>
            </a:ext>
          </a:extLst>
        </xdr:cNvPr>
        <xdr:cNvSpPr txBox="1"/>
      </xdr:nvSpPr>
      <xdr:spPr>
        <a:xfrm>
          <a:off x="5067300" y="76200"/>
          <a:ext cx="7391400" cy="62865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195944</xdr:colOff>
      <xdr:row>2</xdr:row>
      <xdr:rowOff>99125</xdr:rowOff>
    </xdr:from>
    <xdr:to>
      <xdr:col>16</xdr:col>
      <xdr:colOff>545056</xdr:colOff>
      <xdr:row>10</xdr:row>
      <xdr:rowOff>119742</xdr:rowOff>
    </xdr:to>
    <xdr:sp macro="" textlink="">
      <xdr:nvSpPr>
        <xdr:cNvPr id="2" name="テキスト ボックス 1">
          <a:extLst>
            <a:ext uri="{FF2B5EF4-FFF2-40B4-BE49-F238E27FC236}">
              <a16:creationId xmlns:a16="http://schemas.microsoft.com/office/drawing/2014/main" id="{1A7E00EF-F278-4FDC-BB74-AC33DC8718D5}"/>
            </a:ext>
          </a:extLst>
        </xdr:cNvPr>
        <xdr:cNvSpPr txBox="1"/>
      </xdr:nvSpPr>
      <xdr:spPr>
        <a:xfrm>
          <a:off x="7467601" y="491011"/>
          <a:ext cx="4681626" cy="158816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①同じ仕事量を行う上での必要なエネルギー消費量について、リファレンス機器と導入するプロジェクト機器の場合の値を設定。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②リファレンスのエネルギー消費量*エネルギーの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66</xdr:row>
      <xdr:rowOff>44822</xdr:rowOff>
    </xdr:from>
    <xdr:to>
      <xdr:col>13</xdr:col>
      <xdr:colOff>528918</xdr:colOff>
      <xdr:row>69</xdr:row>
      <xdr:rowOff>89645</xdr:rowOff>
    </xdr:to>
    <xdr:sp macro="" textlink="">
      <xdr:nvSpPr>
        <xdr:cNvPr id="3" name="テキスト ボックス 2">
          <a:extLst>
            <a:ext uri="{FF2B5EF4-FFF2-40B4-BE49-F238E27FC236}">
              <a16:creationId xmlns:a16="http://schemas.microsoft.com/office/drawing/2014/main" id="{DB7801B6-27D1-49B2-AE7A-AB4DC5691D94}"/>
            </a:ext>
          </a:extLst>
        </xdr:cNvPr>
        <xdr:cNvSpPr txBox="1"/>
      </xdr:nvSpPr>
      <xdr:spPr>
        <a:xfrm>
          <a:off x="211119" y="10712822"/>
          <a:ext cx="9568479" cy="68490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195944</xdr:colOff>
      <xdr:row>2</xdr:row>
      <xdr:rowOff>99125</xdr:rowOff>
    </xdr:from>
    <xdr:to>
      <xdr:col>16</xdr:col>
      <xdr:colOff>545056</xdr:colOff>
      <xdr:row>10</xdr:row>
      <xdr:rowOff>119742</xdr:rowOff>
    </xdr:to>
    <xdr:sp macro="" textlink="">
      <xdr:nvSpPr>
        <xdr:cNvPr id="2" name="テキスト ボックス 1">
          <a:extLst>
            <a:ext uri="{FF2B5EF4-FFF2-40B4-BE49-F238E27FC236}">
              <a16:creationId xmlns:a16="http://schemas.microsoft.com/office/drawing/2014/main" id="{69CDFDC8-2116-472C-AE2F-9952A86F9BC3}"/>
            </a:ext>
          </a:extLst>
        </xdr:cNvPr>
        <xdr:cNvSpPr txBox="1"/>
      </xdr:nvSpPr>
      <xdr:spPr>
        <a:xfrm>
          <a:off x="7434944" y="480125"/>
          <a:ext cx="4662032" cy="1544617"/>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①同じ仕事量を行う上での必要なエネルギー消費量について、リファレンス機器と導入するプロジェクト機器の場合の値を設定。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②リファレンスのエネルギー消費量*エネルギーの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66</xdr:row>
      <xdr:rowOff>44822</xdr:rowOff>
    </xdr:from>
    <xdr:to>
      <xdr:col>13</xdr:col>
      <xdr:colOff>528918</xdr:colOff>
      <xdr:row>69</xdr:row>
      <xdr:rowOff>89645</xdr:rowOff>
    </xdr:to>
    <xdr:sp macro="" textlink="">
      <xdr:nvSpPr>
        <xdr:cNvPr id="3" name="テキスト ボックス 2">
          <a:extLst>
            <a:ext uri="{FF2B5EF4-FFF2-40B4-BE49-F238E27FC236}">
              <a16:creationId xmlns:a16="http://schemas.microsoft.com/office/drawing/2014/main" id="{5F307F50-B3B7-4E54-95FE-A80DFBD5CF17}"/>
            </a:ext>
          </a:extLst>
        </xdr:cNvPr>
        <xdr:cNvSpPr txBox="1"/>
      </xdr:nvSpPr>
      <xdr:spPr>
        <a:xfrm>
          <a:off x="211119" y="12617822"/>
          <a:ext cx="9568479"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195944</xdr:colOff>
      <xdr:row>4</xdr:row>
      <xdr:rowOff>99125</xdr:rowOff>
    </xdr:from>
    <xdr:to>
      <xdr:col>16</xdr:col>
      <xdr:colOff>545056</xdr:colOff>
      <xdr:row>12</xdr:row>
      <xdr:rowOff>119742</xdr:rowOff>
    </xdr:to>
    <xdr:sp macro="" textlink="">
      <xdr:nvSpPr>
        <xdr:cNvPr id="2" name="テキスト ボックス 1">
          <a:extLst>
            <a:ext uri="{FF2B5EF4-FFF2-40B4-BE49-F238E27FC236}">
              <a16:creationId xmlns:a16="http://schemas.microsoft.com/office/drawing/2014/main" id="{DFAFB0D6-3221-4800-B155-F9DA92E08B65}"/>
            </a:ext>
          </a:extLst>
        </xdr:cNvPr>
        <xdr:cNvSpPr txBox="1"/>
      </xdr:nvSpPr>
      <xdr:spPr>
        <a:xfrm>
          <a:off x="8225519" y="480125"/>
          <a:ext cx="5130662" cy="1544617"/>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a:t>
          </a:r>
          <a:r>
            <a:rPr kumimoji="1" lang="en-US" altLang="ja-JP" sz="900"/>
            <a:t>BAU</a:t>
          </a:r>
          <a:r>
            <a:rPr kumimoji="1" lang="ja-JP" altLang="en-US" sz="900"/>
            <a:t>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a:t>
          </a:r>
          <a:r>
            <a:rPr kumimoji="1" lang="en-US" altLang="ja-JP" sz="900">
              <a:solidFill>
                <a:schemeClr val="dk1"/>
              </a:solidFill>
              <a:effectLst/>
              <a:latin typeface="+mn-lt"/>
              <a:ea typeface="+mn-ea"/>
              <a:cs typeface="+mn-cs"/>
            </a:rPr>
            <a:t>BaU</a:t>
          </a:r>
          <a:r>
            <a:rPr kumimoji="1" lang="ja-JP" altLang="en-US" sz="900">
              <a:solidFill>
                <a:schemeClr val="dk1"/>
              </a:solidFill>
              <a:effectLst/>
              <a:latin typeface="+mn-lt"/>
              <a:ea typeface="+mn-ea"/>
              <a:cs typeface="+mn-cs"/>
            </a:rPr>
            <a:t>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68</xdr:row>
      <xdr:rowOff>44822</xdr:rowOff>
    </xdr:from>
    <xdr:to>
      <xdr:col>13</xdr:col>
      <xdr:colOff>528918</xdr:colOff>
      <xdr:row>71</xdr:row>
      <xdr:rowOff>89645</xdr:rowOff>
    </xdr:to>
    <xdr:sp macro="" textlink="">
      <xdr:nvSpPr>
        <xdr:cNvPr id="3" name="テキスト ボックス 2">
          <a:extLst>
            <a:ext uri="{FF2B5EF4-FFF2-40B4-BE49-F238E27FC236}">
              <a16:creationId xmlns:a16="http://schemas.microsoft.com/office/drawing/2014/main" id="{ADFAE0F9-5A96-42EE-89E5-AECCB6D15F05}"/>
            </a:ext>
          </a:extLst>
        </xdr:cNvPr>
        <xdr:cNvSpPr txBox="1"/>
      </xdr:nvSpPr>
      <xdr:spPr>
        <a:xfrm>
          <a:off x="226359" y="12617822"/>
          <a:ext cx="10560984"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twoCellAnchor>
    <xdr:from>
      <xdr:col>7</xdr:col>
      <xdr:colOff>0</xdr:colOff>
      <xdr:row>0</xdr:row>
      <xdr:rowOff>66675</xdr:rowOff>
    </xdr:from>
    <xdr:to>
      <xdr:col>16</xdr:col>
      <xdr:colOff>361950</xdr:colOff>
      <xdr:row>3</xdr:row>
      <xdr:rowOff>123825</xdr:rowOff>
    </xdr:to>
    <xdr:sp macro="" textlink="">
      <xdr:nvSpPr>
        <xdr:cNvPr id="4" name="テキスト ボックス 3">
          <a:extLst>
            <a:ext uri="{FF2B5EF4-FFF2-40B4-BE49-F238E27FC236}">
              <a16:creationId xmlns:a16="http://schemas.microsoft.com/office/drawing/2014/main" id="{EFB806DC-EC3C-4E91-B97A-3F7A5BCA5D86}"/>
            </a:ext>
          </a:extLst>
        </xdr:cNvPr>
        <xdr:cNvSpPr txBox="1"/>
      </xdr:nvSpPr>
      <xdr:spPr>
        <a:xfrm>
          <a:off x="5800725" y="66675"/>
          <a:ext cx="7372350" cy="62865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119744</xdr:colOff>
      <xdr:row>2</xdr:row>
      <xdr:rowOff>65</xdr:rowOff>
    </xdr:from>
    <xdr:to>
      <xdr:col>16</xdr:col>
      <xdr:colOff>468856</xdr:colOff>
      <xdr:row>9</xdr:row>
      <xdr:rowOff>15240</xdr:rowOff>
    </xdr:to>
    <xdr:sp macro="" textlink="">
      <xdr:nvSpPr>
        <xdr:cNvPr id="2" name="テキスト ボックス 1">
          <a:extLst>
            <a:ext uri="{FF2B5EF4-FFF2-40B4-BE49-F238E27FC236}">
              <a16:creationId xmlns:a16="http://schemas.microsoft.com/office/drawing/2014/main" id="{35C5655D-E1FA-4147-949C-5A665CE700B6}"/>
            </a:ext>
          </a:extLst>
        </xdr:cNvPr>
        <xdr:cNvSpPr txBox="1"/>
      </xdr:nvSpPr>
      <xdr:spPr>
        <a:xfrm>
          <a:off x="7358744" y="381065"/>
          <a:ext cx="4662032" cy="13486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①同じ仕事量を行う上での必要なエネルギー消費量について、リファレンス機器と導入するプロジェクト機器の場合の値を設定。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②リファレンスのエネルギー消費量*エネルギーの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66</xdr:row>
      <xdr:rowOff>44822</xdr:rowOff>
    </xdr:from>
    <xdr:to>
      <xdr:col>13</xdr:col>
      <xdr:colOff>528918</xdr:colOff>
      <xdr:row>69</xdr:row>
      <xdr:rowOff>89645</xdr:rowOff>
    </xdr:to>
    <xdr:sp macro="" textlink="">
      <xdr:nvSpPr>
        <xdr:cNvPr id="3" name="テキスト ボックス 2">
          <a:extLst>
            <a:ext uri="{FF2B5EF4-FFF2-40B4-BE49-F238E27FC236}">
              <a16:creationId xmlns:a16="http://schemas.microsoft.com/office/drawing/2014/main" id="{0B625CA5-5AA1-40C9-AD42-607C530FD367}"/>
            </a:ext>
          </a:extLst>
        </xdr:cNvPr>
        <xdr:cNvSpPr txBox="1"/>
      </xdr:nvSpPr>
      <xdr:spPr>
        <a:xfrm>
          <a:off x="211119" y="12617822"/>
          <a:ext cx="9568479"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195944</xdr:colOff>
      <xdr:row>2</xdr:row>
      <xdr:rowOff>99125</xdr:rowOff>
    </xdr:from>
    <xdr:to>
      <xdr:col>16</xdr:col>
      <xdr:colOff>545056</xdr:colOff>
      <xdr:row>10</xdr:row>
      <xdr:rowOff>119742</xdr:rowOff>
    </xdr:to>
    <xdr:sp macro="" textlink="">
      <xdr:nvSpPr>
        <xdr:cNvPr id="2" name="テキスト ボックス 1">
          <a:extLst>
            <a:ext uri="{FF2B5EF4-FFF2-40B4-BE49-F238E27FC236}">
              <a16:creationId xmlns:a16="http://schemas.microsoft.com/office/drawing/2014/main" id="{B53206D4-BA86-4604-B656-C974068CDAAD}"/>
            </a:ext>
          </a:extLst>
        </xdr:cNvPr>
        <xdr:cNvSpPr txBox="1"/>
      </xdr:nvSpPr>
      <xdr:spPr>
        <a:xfrm>
          <a:off x="7434944" y="480125"/>
          <a:ext cx="4662032" cy="1544617"/>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①同じ仕事量を行う上での必要なエネルギー消費量について、リファレンス機器と導入するプロジェクト機器の場合の値を設定。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②リファレンスのエネルギー消費量*エネルギーの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66</xdr:row>
      <xdr:rowOff>44822</xdr:rowOff>
    </xdr:from>
    <xdr:to>
      <xdr:col>13</xdr:col>
      <xdr:colOff>528918</xdr:colOff>
      <xdr:row>69</xdr:row>
      <xdr:rowOff>89645</xdr:rowOff>
    </xdr:to>
    <xdr:sp macro="" textlink="">
      <xdr:nvSpPr>
        <xdr:cNvPr id="3" name="テキスト ボックス 2">
          <a:extLst>
            <a:ext uri="{FF2B5EF4-FFF2-40B4-BE49-F238E27FC236}">
              <a16:creationId xmlns:a16="http://schemas.microsoft.com/office/drawing/2014/main" id="{55F23E72-65DC-431F-82D0-5C69A6CCFE1C}"/>
            </a:ext>
          </a:extLst>
        </xdr:cNvPr>
        <xdr:cNvSpPr txBox="1"/>
      </xdr:nvSpPr>
      <xdr:spPr>
        <a:xfrm>
          <a:off x="211119" y="12617822"/>
          <a:ext cx="9568479"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195944</xdr:colOff>
      <xdr:row>4</xdr:row>
      <xdr:rowOff>99125</xdr:rowOff>
    </xdr:from>
    <xdr:to>
      <xdr:col>16</xdr:col>
      <xdr:colOff>545056</xdr:colOff>
      <xdr:row>12</xdr:row>
      <xdr:rowOff>119742</xdr:rowOff>
    </xdr:to>
    <xdr:sp macro="" textlink="">
      <xdr:nvSpPr>
        <xdr:cNvPr id="2" name="テキスト ボックス 1">
          <a:extLst>
            <a:ext uri="{FF2B5EF4-FFF2-40B4-BE49-F238E27FC236}">
              <a16:creationId xmlns:a16="http://schemas.microsoft.com/office/drawing/2014/main" id="{F38917AC-06D4-49D0-8D09-4C68738DAD1D}"/>
            </a:ext>
          </a:extLst>
        </xdr:cNvPr>
        <xdr:cNvSpPr txBox="1"/>
      </xdr:nvSpPr>
      <xdr:spPr>
        <a:xfrm>
          <a:off x="8225519" y="480125"/>
          <a:ext cx="5130662" cy="1544617"/>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ＣＯ２排出削減量計算の基本的な考え方</a:t>
          </a:r>
          <a:endParaRPr kumimoji="1" lang="en-US" altLang="ja-JP" sz="900"/>
        </a:p>
        <a:p>
          <a:r>
            <a:rPr kumimoji="1" lang="ja-JP" altLang="en-US" sz="900"/>
            <a:t>①同じ仕事量を行う上での必要なエネルギー消費量について、</a:t>
          </a:r>
          <a:r>
            <a:rPr kumimoji="1" lang="en-US" altLang="ja-JP" sz="900"/>
            <a:t>BAU</a:t>
          </a:r>
          <a:r>
            <a:rPr kumimoji="1" lang="ja-JP" altLang="en-US" sz="900"/>
            <a:t>機器と導入するプロジェクト機器の場合の値を設定。</a:t>
          </a:r>
          <a:endParaRPr kumimoji="1" lang="en-US" altLang="ja-JP" sz="900"/>
        </a:p>
        <a:p>
          <a:r>
            <a:rPr kumimoji="1" lang="en-US" altLang="ja-JP" sz="900" b="1">
              <a:solidFill>
                <a:srgbClr val="FF0000"/>
              </a:solidFill>
            </a:rPr>
            <a:t>※</a:t>
          </a:r>
          <a:r>
            <a:rPr kumimoji="1" lang="ja-JP" altLang="en-US" sz="900" b="1">
              <a:solidFill>
                <a:srgbClr val="FF0000"/>
              </a:solidFill>
            </a:rPr>
            <a:t>省エネ度合い（機器効率向上）の根拠資料を添付すること。</a:t>
          </a:r>
          <a:endParaRPr kumimoji="1" lang="en-US" altLang="ja-JP" sz="9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　②</a:t>
          </a:r>
          <a:r>
            <a:rPr kumimoji="1" lang="en-US" altLang="ja-JP" sz="900">
              <a:solidFill>
                <a:schemeClr val="dk1"/>
              </a:solidFill>
              <a:effectLst/>
              <a:latin typeface="+mn-lt"/>
              <a:ea typeface="+mn-ea"/>
              <a:cs typeface="+mn-cs"/>
            </a:rPr>
            <a:t>BaU</a:t>
          </a:r>
          <a:r>
            <a:rPr kumimoji="1" lang="ja-JP" altLang="en-US" sz="900">
              <a:solidFill>
                <a:schemeClr val="dk1"/>
              </a:solidFill>
              <a:effectLst/>
              <a:latin typeface="+mn-lt"/>
              <a:ea typeface="+mn-ea"/>
              <a:cs typeface="+mn-cs"/>
            </a:rPr>
            <a:t>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（プロジェクトのエネルギー消費量*エネルギーの</a:t>
          </a:r>
          <a:r>
            <a:rPr kumimoji="1" lang="en-US" altLang="ja-JP" sz="900">
              <a:solidFill>
                <a:schemeClr val="dk1"/>
              </a:solidFill>
              <a:effectLst/>
              <a:latin typeface="+mn-lt"/>
              <a:ea typeface="+mn-ea"/>
              <a:cs typeface="+mn-cs"/>
            </a:rPr>
            <a:t>CO2</a:t>
          </a:r>
          <a:r>
            <a:rPr kumimoji="1" lang="ja-JP" altLang="en-US" sz="900">
              <a:solidFill>
                <a:schemeClr val="dk1"/>
              </a:solidFill>
              <a:effectLst/>
              <a:latin typeface="+mn-lt"/>
              <a:ea typeface="+mn-ea"/>
              <a:cs typeface="+mn-cs"/>
            </a:rPr>
            <a:t>排出係数）</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rPr>
            <a:t>（参考）：</a:t>
          </a:r>
          <a:r>
            <a:rPr kumimoji="1" lang="en-US" altLang="ja-JP" sz="900" b="0">
              <a:solidFill>
                <a:sysClr val="windowText" lastClr="000000"/>
              </a:solidFill>
            </a:rPr>
            <a:t>MRV</a:t>
          </a:r>
          <a:r>
            <a:rPr kumimoji="1" lang="ja-JP" altLang="en-US" sz="900" b="0">
              <a:solidFill>
                <a:sysClr val="windowText" lastClr="000000"/>
              </a:solidFill>
            </a:rPr>
            <a:t>報告におけるモニタリングはプロジェクトで導入する機器の消費エネルギーを計測することになる。</a:t>
          </a:r>
          <a:endParaRPr kumimoji="1" lang="en-US" altLang="ja-JP" sz="900" b="0">
            <a:solidFill>
              <a:sysClr val="windowText" lastClr="000000"/>
            </a:solidFill>
          </a:endParaRPr>
        </a:p>
      </xdr:txBody>
    </xdr:sp>
    <xdr:clientData/>
  </xdr:twoCellAnchor>
  <xdr:twoCellAnchor>
    <xdr:from>
      <xdr:col>1</xdr:col>
      <xdr:colOff>35859</xdr:colOff>
      <xdr:row>68</xdr:row>
      <xdr:rowOff>44822</xdr:rowOff>
    </xdr:from>
    <xdr:to>
      <xdr:col>13</xdr:col>
      <xdr:colOff>528918</xdr:colOff>
      <xdr:row>71</xdr:row>
      <xdr:rowOff>89645</xdr:rowOff>
    </xdr:to>
    <xdr:sp macro="" textlink="">
      <xdr:nvSpPr>
        <xdr:cNvPr id="3" name="テキスト ボックス 2">
          <a:extLst>
            <a:ext uri="{FF2B5EF4-FFF2-40B4-BE49-F238E27FC236}">
              <a16:creationId xmlns:a16="http://schemas.microsoft.com/office/drawing/2014/main" id="{B1B1025F-2169-47B8-8650-3CA7541B8E0E}"/>
            </a:ext>
          </a:extLst>
        </xdr:cNvPr>
        <xdr:cNvSpPr txBox="1"/>
      </xdr:nvSpPr>
      <xdr:spPr>
        <a:xfrm>
          <a:off x="226359" y="12617822"/>
          <a:ext cx="10560984" cy="616323"/>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上記までの記載計算事項は</a:t>
          </a:r>
          <a:r>
            <a:rPr kumimoji="1" lang="en-US" altLang="ja-JP" sz="1000">
              <a:solidFill>
                <a:srgbClr val="FF0000"/>
              </a:solidFill>
            </a:rPr>
            <a:t>MRV</a:t>
          </a:r>
          <a:r>
            <a:rPr kumimoji="1" lang="ja-JP" altLang="en-US" sz="1000">
              <a:solidFill>
                <a:srgbClr val="FF0000"/>
              </a:solidFill>
            </a:rPr>
            <a:t>期間</a:t>
          </a:r>
          <a:r>
            <a:rPr kumimoji="1" lang="ja-JP" altLang="en-US" sz="1000"/>
            <a:t>の間の代表年の（平均的な）値とします。</a:t>
          </a:r>
        </a:p>
        <a:p>
          <a:r>
            <a:rPr kumimoji="1" lang="en-US" altLang="ja-JP" sz="1000">
              <a:solidFill>
                <a:srgbClr val="FF0000"/>
              </a:solidFill>
            </a:rPr>
            <a:t>MRV</a:t>
          </a:r>
          <a:r>
            <a:rPr kumimoji="1" lang="ja-JP" altLang="en-US" sz="1000">
              <a:solidFill>
                <a:srgbClr val="FF0000"/>
              </a:solidFill>
            </a:rPr>
            <a:t>期間</a:t>
          </a:r>
          <a:r>
            <a:rPr kumimoji="1" lang="ja-JP" altLang="en-US" sz="1000"/>
            <a:t>の間に生産量等が大きく変動し、</a:t>
          </a:r>
          <a:r>
            <a:rPr kumimoji="1" lang="en-US" altLang="ja-JP" sz="1000"/>
            <a:t>CO2</a:t>
          </a:r>
          <a:r>
            <a:rPr kumimoji="1" lang="ja-JP" altLang="en-US" sz="1000"/>
            <a:t>排出削減量も変動する場合は、毎年度の負荷量＝年間稼働時間と</a:t>
          </a:r>
          <a:r>
            <a:rPr kumimoji="1" lang="en-US" altLang="ja-JP" sz="1000"/>
            <a:t>CO2</a:t>
          </a:r>
          <a:r>
            <a:rPr kumimoji="1" lang="ja-JP" altLang="en-US" sz="1000"/>
            <a:t>排出削減量を記載のこと。</a:t>
          </a:r>
          <a:endParaRPr kumimoji="1" lang="en-US" altLang="ja-JP" sz="1000"/>
        </a:p>
        <a:p>
          <a:r>
            <a:rPr kumimoji="1" lang="ja-JP" altLang="ja-JP" sz="1000">
              <a:solidFill>
                <a:schemeClr val="dk1"/>
              </a:solidFill>
              <a:effectLst/>
              <a:latin typeface="+mn-lt"/>
              <a:ea typeface="+mn-ea"/>
              <a:cs typeface="+mn-cs"/>
            </a:rPr>
            <a:t>（下記の</a:t>
          </a:r>
          <a:r>
            <a:rPr kumimoji="1" lang="en-US" altLang="ja-JP" sz="1000">
              <a:solidFill>
                <a:schemeClr val="dk1"/>
              </a:solidFill>
              <a:effectLst/>
              <a:latin typeface="+mn-lt"/>
              <a:ea typeface="+mn-ea"/>
              <a:cs typeface="+mn-cs"/>
            </a:rPr>
            <a:t>CO2</a:t>
          </a:r>
          <a:r>
            <a:rPr kumimoji="1" lang="ja-JP" altLang="ja-JP" sz="1000">
              <a:solidFill>
                <a:schemeClr val="dk1"/>
              </a:solidFill>
              <a:effectLst/>
              <a:latin typeface="+mn-lt"/>
              <a:ea typeface="+mn-ea"/>
              <a:cs typeface="+mn-cs"/>
            </a:rPr>
            <a:t>排出削減量は</a:t>
          </a:r>
          <a:r>
            <a:rPr kumimoji="1" lang="ja-JP" altLang="en-US" sz="1000">
              <a:solidFill>
                <a:schemeClr val="dk1"/>
              </a:solidFill>
              <a:effectLst/>
              <a:latin typeface="+mn-lt"/>
              <a:ea typeface="+mn-ea"/>
              <a:cs typeface="+mn-cs"/>
            </a:rPr>
            <a:t>年別の稼働時間（計画）により</a:t>
          </a:r>
          <a:r>
            <a:rPr kumimoji="1" lang="ja-JP" altLang="ja-JP" sz="1000">
              <a:solidFill>
                <a:schemeClr val="dk1"/>
              </a:solidFill>
              <a:effectLst/>
              <a:latin typeface="+mn-lt"/>
              <a:ea typeface="+mn-ea"/>
              <a:cs typeface="+mn-cs"/>
            </a:rPr>
            <a:t>按分比例して算出しています）</a:t>
          </a:r>
          <a:endParaRPr lang="ja-JP" altLang="ja-JP" sz="1000">
            <a:effectLst/>
          </a:endParaRPr>
        </a:p>
      </xdr:txBody>
    </xdr:sp>
    <xdr:clientData/>
  </xdr:twoCellAnchor>
  <xdr:twoCellAnchor>
    <xdr:from>
      <xdr:col>7</xdr:col>
      <xdr:colOff>9525</xdr:colOff>
      <xdr:row>0</xdr:row>
      <xdr:rowOff>66675</xdr:rowOff>
    </xdr:from>
    <xdr:to>
      <xdr:col>16</xdr:col>
      <xdr:colOff>371475</xdr:colOff>
      <xdr:row>3</xdr:row>
      <xdr:rowOff>123825</xdr:rowOff>
    </xdr:to>
    <xdr:sp macro="" textlink="">
      <xdr:nvSpPr>
        <xdr:cNvPr id="4" name="テキスト ボックス 3">
          <a:extLst>
            <a:ext uri="{FF2B5EF4-FFF2-40B4-BE49-F238E27FC236}">
              <a16:creationId xmlns:a16="http://schemas.microsoft.com/office/drawing/2014/main" id="{2B7E3629-D08F-4F36-982A-B1AD74A5FC4D}"/>
            </a:ext>
          </a:extLst>
        </xdr:cNvPr>
        <xdr:cNvSpPr txBox="1"/>
      </xdr:nvSpPr>
      <xdr:spPr>
        <a:xfrm>
          <a:off x="5810250" y="66675"/>
          <a:ext cx="7372350" cy="628650"/>
        </a:xfrm>
        <a:prstGeom prst="rect">
          <a:avLst/>
        </a:prstGeom>
        <a:no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Ba</a:t>
          </a:r>
          <a:r>
            <a:rPr kumimoji="1" lang="ja-JP" altLang="en-US" sz="900">
              <a:solidFill>
                <a:srgbClr val="FF0000"/>
              </a:solidFill>
            </a:rPr>
            <a:t>Ｕ排出量の考え方</a:t>
          </a:r>
        </a:p>
        <a:p>
          <a:r>
            <a:rPr kumimoji="1" lang="ja-JP" altLang="en-US" sz="900">
              <a:solidFill>
                <a:srgbClr val="FF0000"/>
              </a:solidFill>
            </a:rPr>
            <a:t>・省エネルギー設備で、現在工場等で使用している設備を置き換える場合は、現在使用している設備の排出量とする。</a:t>
          </a:r>
        </a:p>
        <a:p>
          <a:r>
            <a:rPr kumimoji="1" lang="ja-JP" altLang="en-US" sz="900">
              <a:solidFill>
                <a:srgbClr val="FF0000"/>
              </a:solidFill>
            </a:rPr>
            <a:t>・新設工場などに新たに省エネルギー設備を導入する場合は、現時点においてその国で一般的に使われている同種設備の排出量とする。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61"/>
  <sheetViews>
    <sheetView tabSelected="1" view="pageBreakPreview" zoomScaleNormal="100" zoomScaleSheetLayoutView="100" workbookViewId="0"/>
  </sheetViews>
  <sheetFormatPr defaultRowHeight="16.899999999999999"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9" style="5"/>
    <col min="259" max="259" width="27.375" style="5" customWidth="1"/>
    <col min="260" max="261" width="8.875" style="5" customWidth="1"/>
    <col min="262" max="271" width="9.5" style="5" bestFit="1" customWidth="1"/>
    <col min="272" max="272" width="17.5" style="5" customWidth="1"/>
    <col min="273" max="514" width="9" style="5"/>
    <col min="515" max="515" width="27.375" style="5" customWidth="1"/>
    <col min="516" max="517" width="8.875" style="5" customWidth="1"/>
    <col min="518" max="527" width="9.5" style="5" bestFit="1" customWidth="1"/>
    <col min="528" max="528" width="17.5" style="5" customWidth="1"/>
    <col min="529" max="770" width="9" style="5"/>
    <col min="771" max="771" width="27.375" style="5" customWidth="1"/>
    <col min="772" max="773" width="8.875" style="5" customWidth="1"/>
    <col min="774" max="783" width="9.5" style="5" bestFit="1" customWidth="1"/>
    <col min="784" max="784" width="17.5" style="5" customWidth="1"/>
    <col min="785" max="1026" width="9" style="5"/>
    <col min="1027" max="1027" width="27.375" style="5" customWidth="1"/>
    <col min="1028" max="1029" width="8.875" style="5" customWidth="1"/>
    <col min="1030" max="1039" width="9.5" style="5" bestFit="1" customWidth="1"/>
    <col min="1040" max="1040" width="17.5" style="5" customWidth="1"/>
    <col min="1041" max="1282" width="9" style="5"/>
    <col min="1283" max="1283" width="27.375" style="5" customWidth="1"/>
    <col min="1284" max="1285" width="8.875" style="5" customWidth="1"/>
    <col min="1286" max="1295" width="9.5" style="5" bestFit="1" customWidth="1"/>
    <col min="1296" max="1296" width="17.5" style="5" customWidth="1"/>
    <col min="1297" max="1538" width="9" style="5"/>
    <col min="1539" max="1539" width="27.375" style="5" customWidth="1"/>
    <col min="1540" max="1541" width="8.875" style="5" customWidth="1"/>
    <col min="1542" max="1551" width="9.5" style="5" bestFit="1" customWidth="1"/>
    <col min="1552" max="1552" width="17.5" style="5" customWidth="1"/>
    <col min="1553" max="1794" width="9" style="5"/>
    <col min="1795" max="1795" width="27.375" style="5" customWidth="1"/>
    <col min="1796" max="1797" width="8.875" style="5" customWidth="1"/>
    <col min="1798" max="1807" width="9.5" style="5" bestFit="1" customWidth="1"/>
    <col min="1808" max="1808" width="17.5" style="5" customWidth="1"/>
    <col min="1809" max="2050" width="9" style="5"/>
    <col min="2051" max="2051" width="27.375" style="5" customWidth="1"/>
    <col min="2052" max="2053" width="8.875" style="5" customWidth="1"/>
    <col min="2054" max="2063" width="9.5" style="5" bestFit="1" customWidth="1"/>
    <col min="2064" max="2064" width="17.5" style="5" customWidth="1"/>
    <col min="2065" max="2306" width="9" style="5"/>
    <col min="2307" max="2307" width="27.375" style="5" customWidth="1"/>
    <col min="2308" max="2309" width="8.875" style="5" customWidth="1"/>
    <col min="2310" max="2319" width="9.5" style="5" bestFit="1" customWidth="1"/>
    <col min="2320" max="2320" width="17.5" style="5" customWidth="1"/>
    <col min="2321" max="2562" width="9" style="5"/>
    <col min="2563" max="2563" width="27.375" style="5" customWidth="1"/>
    <col min="2564" max="2565" width="8.875" style="5" customWidth="1"/>
    <col min="2566" max="2575" width="9.5" style="5" bestFit="1" customWidth="1"/>
    <col min="2576" max="2576" width="17.5" style="5" customWidth="1"/>
    <col min="2577" max="2818" width="9" style="5"/>
    <col min="2819" max="2819" width="27.375" style="5" customWidth="1"/>
    <col min="2820" max="2821" width="8.875" style="5" customWidth="1"/>
    <col min="2822" max="2831" width="9.5" style="5" bestFit="1" customWidth="1"/>
    <col min="2832" max="2832" width="17.5" style="5" customWidth="1"/>
    <col min="2833" max="3074" width="9" style="5"/>
    <col min="3075" max="3075" width="27.375" style="5" customWidth="1"/>
    <col min="3076" max="3077" width="8.875" style="5" customWidth="1"/>
    <col min="3078" max="3087" width="9.5" style="5" bestFit="1" customWidth="1"/>
    <col min="3088" max="3088" width="17.5" style="5" customWidth="1"/>
    <col min="3089" max="3330" width="9" style="5"/>
    <col min="3331" max="3331" width="27.375" style="5" customWidth="1"/>
    <col min="3332" max="3333" width="8.875" style="5" customWidth="1"/>
    <col min="3334" max="3343" width="9.5" style="5" bestFit="1" customWidth="1"/>
    <col min="3344" max="3344" width="17.5" style="5" customWidth="1"/>
    <col min="3345" max="3586" width="9" style="5"/>
    <col min="3587" max="3587" width="27.375" style="5" customWidth="1"/>
    <col min="3588" max="3589" width="8.875" style="5" customWidth="1"/>
    <col min="3590" max="3599" width="9.5" style="5" bestFit="1" customWidth="1"/>
    <col min="3600" max="3600" width="17.5" style="5" customWidth="1"/>
    <col min="3601" max="3842" width="9" style="5"/>
    <col min="3843" max="3843" width="27.375" style="5" customWidth="1"/>
    <col min="3844" max="3845" width="8.875" style="5" customWidth="1"/>
    <col min="3846" max="3855" width="9.5" style="5" bestFit="1" customWidth="1"/>
    <col min="3856" max="3856" width="17.5" style="5" customWidth="1"/>
    <col min="3857" max="4098" width="9" style="5"/>
    <col min="4099" max="4099" width="27.375" style="5" customWidth="1"/>
    <col min="4100" max="4101" width="8.875" style="5" customWidth="1"/>
    <col min="4102" max="4111" width="9.5" style="5" bestFit="1" customWidth="1"/>
    <col min="4112" max="4112" width="17.5" style="5" customWidth="1"/>
    <col min="4113" max="4354" width="9" style="5"/>
    <col min="4355" max="4355" width="27.375" style="5" customWidth="1"/>
    <col min="4356" max="4357" width="8.875" style="5" customWidth="1"/>
    <col min="4358" max="4367" width="9.5" style="5" bestFit="1" customWidth="1"/>
    <col min="4368" max="4368" width="17.5" style="5" customWidth="1"/>
    <col min="4369" max="4610" width="9" style="5"/>
    <col min="4611" max="4611" width="27.375" style="5" customWidth="1"/>
    <col min="4612" max="4613" width="8.875" style="5" customWidth="1"/>
    <col min="4614" max="4623" width="9.5" style="5" bestFit="1" customWidth="1"/>
    <col min="4624" max="4624" width="17.5" style="5" customWidth="1"/>
    <col min="4625" max="4866" width="9" style="5"/>
    <col min="4867" max="4867" width="27.375" style="5" customWidth="1"/>
    <col min="4868" max="4869" width="8.875" style="5" customWidth="1"/>
    <col min="4870" max="4879" width="9.5" style="5" bestFit="1" customWidth="1"/>
    <col min="4880" max="4880" width="17.5" style="5" customWidth="1"/>
    <col min="4881" max="5122" width="9" style="5"/>
    <col min="5123" max="5123" width="27.375" style="5" customWidth="1"/>
    <col min="5124" max="5125" width="8.875" style="5" customWidth="1"/>
    <col min="5126" max="5135" width="9.5" style="5" bestFit="1" customWidth="1"/>
    <col min="5136" max="5136" width="17.5" style="5" customWidth="1"/>
    <col min="5137" max="5378" width="9" style="5"/>
    <col min="5379" max="5379" width="27.375" style="5" customWidth="1"/>
    <col min="5380" max="5381" width="8.875" style="5" customWidth="1"/>
    <col min="5382" max="5391" width="9.5" style="5" bestFit="1" customWidth="1"/>
    <col min="5392" max="5392" width="17.5" style="5" customWidth="1"/>
    <col min="5393" max="5634" width="9" style="5"/>
    <col min="5635" max="5635" width="27.375" style="5" customWidth="1"/>
    <col min="5636" max="5637" width="8.875" style="5" customWidth="1"/>
    <col min="5638" max="5647" width="9.5" style="5" bestFit="1" customWidth="1"/>
    <col min="5648" max="5648" width="17.5" style="5" customWidth="1"/>
    <col min="5649" max="5890" width="9" style="5"/>
    <col min="5891" max="5891" width="27.375" style="5" customWidth="1"/>
    <col min="5892" max="5893" width="8.875" style="5" customWidth="1"/>
    <col min="5894" max="5903" width="9.5" style="5" bestFit="1" customWidth="1"/>
    <col min="5904" max="5904" width="17.5" style="5" customWidth="1"/>
    <col min="5905" max="6146" width="9" style="5"/>
    <col min="6147" max="6147" width="27.375" style="5" customWidth="1"/>
    <col min="6148" max="6149" width="8.875" style="5" customWidth="1"/>
    <col min="6150" max="6159" width="9.5" style="5" bestFit="1" customWidth="1"/>
    <col min="6160" max="6160" width="17.5" style="5" customWidth="1"/>
    <col min="6161" max="6402" width="9" style="5"/>
    <col min="6403" max="6403" width="27.375" style="5" customWidth="1"/>
    <col min="6404" max="6405" width="8.875" style="5" customWidth="1"/>
    <col min="6406" max="6415" width="9.5" style="5" bestFit="1" customWidth="1"/>
    <col min="6416" max="6416" width="17.5" style="5" customWidth="1"/>
    <col min="6417" max="6658" width="9" style="5"/>
    <col min="6659" max="6659" width="27.375" style="5" customWidth="1"/>
    <col min="6660" max="6661" width="8.875" style="5" customWidth="1"/>
    <col min="6662" max="6671" width="9.5" style="5" bestFit="1" customWidth="1"/>
    <col min="6672" max="6672" width="17.5" style="5" customWidth="1"/>
    <col min="6673" max="6914" width="9" style="5"/>
    <col min="6915" max="6915" width="27.375" style="5" customWidth="1"/>
    <col min="6916" max="6917" width="8.875" style="5" customWidth="1"/>
    <col min="6918" max="6927" width="9.5" style="5" bestFit="1" customWidth="1"/>
    <col min="6928" max="6928" width="17.5" style="5" customWidth="1"/>
    <col min="6929" max="7170" width="9" style="5"/>
    <col min="7171" max="7171" width="27.375" style="5" customWidth="1"/>
    <col min="7172" max="7173" width="8.875" style="5" customWidth="1"/>
    <col min="7174" max="7183" width="9.5" style="5" bestFit="1" customWidth="1"/>
    <col min="7184" max="7184" width="17.5" style="5" customWidth="1"/>
    <col min="7185" max="7426" width="9" style="5"/>
    <col min="7427" max="7427" width="27.375" style="5" customWidth="1"/>
    <col min="7428" max="7429" width="8.875" style="5" customWidth="1"/>
    <col min="7430" max="7439" width="9.5" style="5" bestFit="1" customWidth="1"/>
    <col min="7440" max="7440" width="17.5" style="5" customWidth="1"/>
    <col min="7441" max="7682" width="9" style="5"/>
    <col min="7683" max="7683" width="27.375" style="5" customWidth="1"/>
    <col min="7684" max="7685" width="8.875" style="5" customWidth="1"/>
    <col min="7686" max="7695" width="9.5" style="5" bestFit="1" customWidth="1"/>
    <col min="7696" max="7696" width="17.5" style="5" customWidth="1"/>
    <col min="7697" max="7938" width="9" style="5"/>
    <col min="7939" max="7939" width="27.375" style="5" customWidth="1"/>
    <col min="7940" max="7941" width="8.875" style="5" customWidth="1"/>
    <col min="7942" max="7951" width="9.5" style="5" bestFit="1" customWidth="1"/>
    <col min="7952" max="7952" width="17.5" style="5" customWidth="1"/>
    <col min="7953" max="8194" width="9" style="5"/>
    <col min="8195" max="8195" width="27.375" style="5" customWidth="1"/>
    <col min="8196" max="8197" width="8.875" style="5" customWidth="1"/>
    <col min="8198" max="8207" width="9.5" style="5" bestFit="1" customWidth="1"/>
    <col min="8208" max="8208" width="17.5" style="5" customWidth="1"/>
    <col min="8209" max="8450" width="9" style="5"/>
    <col min="8451" max="8451" width="27.375" style="5" customWidth="1"/>
    <col min="8452" max="8453" width="8.875" style="5" customWidth="1"/>
    <col min="8454" max="8463" width="9.5" style="5" bestFit="1" customWidth="1"/>
    <col min="8464" max="8464" width="17.5" style="5" customWidth="1"/>
    <col min="8465" max="8706" width="9" style="5"/>
    <col min="8707" max="8707" width="27.375" style="5" customWidth="1"/>
    <col min="8708" max="8709" width="8.875" style="5" customWidth="1"/>
    <col min="8710" max="8719" width="9.5" style="5" bestFit="1" customWidth="1"/>
    <col min="8720" max="8720" width="17.5" style="5" customWidth="1"/>
    <col min="8721" max="8962" width="9" style="5"/>
    <col min="8963" max="8963" width="27.375" style="5" customWidth="1"/>
    <col min="8964" max="8965" width="8.875" style="5" customWidth="1"/>
    <col min="8966" max="8975" width="9.5" style="5" bestFit="1" customWidth="1"/>
    <col min="8976" max="8976" width="17.5" style="5" customWidth="1"/>
    <col min="8977" max="9218" width="9" style="5"/>
    <col min="9219" max="9219" width="27.375" style="5" customWidth="1"/>
    <col min="9220" max="9221" width="8.875" style="5" customWidth="1"/>
    <col min="9222" max="9231" width="9.5" style="5" bestFit="1" customWidth="1"/>
    <col min="9232" max="9232" width="17.5" style="5" customWidth="1"/>
    <col min="9233" max="9474" width="9" style="5"/>
    <col min="9475" max="9475" width="27.375" style="5" customWidth="1"/>
    <col min="9476" max="9477" width="8.875" style="5" customWidth="1"/>
    <col min="9478" max="9487" width="9.5" style="5" bestFit="1" customWidth="1"/>
    <col min="9488" max="9488" width="17.5" style="5" customWidth="1"/>
    <col min="9489" max="9730" width="9" style="5"/>
    <col min="9731" max="9731" width="27.375" style="5" customWidth="1"/>
    <col min="9732" max="9733" width="8.875" style="5" customWidth="1"/>
    <col min="9734" max="9743" width="9.5" style="5" bestFit="1" customWidth="1"/>
    <col min="9744" max="9744" width="17.5" style="5" customWidth="1"/>
    <col min="9745" max="9986" width="9" style="5"/>
    <col min="9987" max="9987" width="27.375" style="5" customWidth="1"/>
    <col min="9988" max="9989" width="8.875" style="5" customWidth="1"/>
    <col min="9990" max="9999" width="9.5" style="5" bestFit="1" customWidth="1"/>
    <col min="10000" max="10000" width="17.5" style="5" customWidth="1"/>
    <col min="10001" max="10242" width="9" style="5"/>
    <col min="10243" max="10243" width="27.375" style="5" customWidth="1"/>
    <col min="10244" max="10245" width="8.875" style="5" customWidth="1"/>
    <col min="10246" max="10255" width="9.5" style="5" bestFit="1" customWidth="1"/>
    <col min="10256" max="10256" width="17.5" style="5" customWidth="1"/>
    <col min="10257" max="10498" width="9" style="5"/>
    <col min="10499" max="10499" width="27.375" style="5" customWidth="1"/>
    <col min="10500" max="10501" width="8.875" style="5" customWidth="1"/>
    <col min="10502" max="10511" width="9.5" style="5" bestFit="1" customWidth="1"/>
    <col min="10512" max="10512" width="17.5" style="5" customWidth="1"/>
    <col min="10513" max="10754" width="9" style="5"/>
    <col min="10755" max="10755" width="27.375" style="5" customWidth="1"/>
    <col min="10756" max="10757" width="8.875" style="5" customWidth="1"/>
    <col min="10758" max="10767" width="9.5" style="5" bestFit="1" customWidth="1"/>
    <col min="10768" max="10768" width="17.5" style="5" customWidth="1"/>
    <col min="10769" max="11010" width="9" style="5"/>
    <col min="11011" max="11011" width="27.375" style="5" customWidth="1"/>
    <col min="11012" max="11013" width="8.875" style="5" customWidth="1"/>
    <col min="11014" max="11023" width="9.5" style="5" bestFit="1" customWidth="1"/>
    <col min="11024" max="11024" width="17.5" style="5" customWidth="1"/>
    <col min="11025" max="11266" width="9" style="5"/>
    <col min="11267" max="11267" width="27.375" style="5" customWidth="1"/>
    <col min="11268" max="11269" width="8.875" style="5" customWidth="1"/>
    <col min="11270" max="11279" width="9.5" style="5" bestFit="1" customWidth="1"/>
    <col min="11280" max="11280" width="17.5" style="5" customWidth="1"/>
    <col min="11281" max="11522" width="9" style="5"/>
    <col min="11523" max="11523" width="27.375" style="5" customWidth="1"/>
    <col min="11524" max="11525" width="8.875" style="5" customWidth="1"/>
    <col min="11526" max="11535" width="9.5" style="5" bestFit="1" customWidth="1"/>
    <col min="11536" max="11536" width="17.5" style="5" customWidth="1"/>
    <col min="11537" max="11778" width="9" style="5"/>
    <col min="11779" max="11779" width="27.375" style="5" customWidth="1"/>
    <col min="11780" max="11781" width="8.875" style="5" customWidth="1"/>
    <col min="11782" max="11791" width="9.5" style="5" bestFit="1" customWidth="1"/>
    <col min="11792" max="11792" width="17.5" style="5" customWidth="1"/>
    <col min="11793" max="12034" width="9" style="5"/>
    <col min="12035" max="12035" width="27.375" style="5" customWidth="1"/>
    <col min="12036" max="12037" width="8.875" style="5" customWidth="1"/>
    <col min="12038" max="12047" width="9.5" style="5" bestFit="1" customWidth="1"/>
    <col min="12048" max="12048" width="17.5" style="5" customWidth="1"/>
    <col min="12049" max="12290" width="9" style="5"/>
    <col min="12291" max="12291" width="27.375" style="5" customWidth="1"/>
    <col min="12292" max="12293" width="8.875" style="5" customWidth="1"/>
    <col min="12294" max="12303" width="9.5" style="5" bestFit="1" customWidth="1"/>
    <col min="12304" max="12304" width="17.5" style="5" customWidth="1"/>
    <col min="12305" max="12546" width="9" style="5"/>
    <col min="12547" max="12547" width="27.375" style="5" customWidth="1"/>
    <col min="12548" max="12549" width="8.875" style="5" customWidth="1"/>
    <col min="12550" max="12559" width="9.5" style="5" bestFit="1" customWidth="1"/>
    <col min="12560" max="12560" width="17.5" style="5" customWidth="1"/>
    <col min="12561" max="12802" width="9" style="5"/>
    <col min="12803" max="12803" width="27.375" style="5" customWidth="1"/>
    <col min="12804" max="12805" width="8.875" style="5" customWidth="1"/>
    <col min="12806" max="12815" width="9.5" style="5" bestFit="1" customWidth="1"/>
    <col min="12816" max="12816" width="17.5" style="5" customWidth="1"/>
    <col min="12817" max="13058" width="9" style="5"/>
    <col min="13059" max="13059" width="27.375" style="5" customWidth="1"/>
    <col min="13060" max="13061" width="8.875" style="5" customWidth="1"/>
    <col min="13062" max="13071" width="9.5" style="5" bestFit="1" customWidth="1"/>
    <col min="13072" max="13072" width="17.5" style="5" customWidth="1"/>
    <col min="13073" max="13314" width="9" style="5"/>
    <col min="13315" max="13315" width="27.375" style="5" customWidth="1"/>
    <col min="13316" max="13317" width="8.875" style="5" customWidth="1"/>
    <col min="13318" max="13327" width="9.5" style="5" bestFit="1" customWidth="1"/>
    <col min="13328" max="13328" width="17.5" style="5" customWidth="1"/>
    <col min="13329" max="13570" width="9" style="5"/>
    <col min="13571" max="13571" width="27.375" style="5" customWidth="1"/>
    <col min="13572" max="13573" width="8.875" style="5" customWidth="1"/>
    <col min="13574" max="13583" width="9.5" style="5" bestFit="1" customWidth="1"/>
    <col min="13584" max="13584" width="17.5" style="5" customWidth="1"/>
    <col min="13585" max="13826" width="9" style="5"/>
    <col min="13827" max="13827" width="27.375" style="5" customWidth="1"/>
    <col min="13828" max="13829" width="8.875" style="5" customWidth="1"/>
    <col min="13830" max="13839" width="9.5" style="5" bestFit="1" customWidth="1"/>
    <col min="13840" max="13840" width="17.5" style="5" customWidth="1"/>
    <col min="13841" max="14082" width="9" style="5"/>
    <col min="14083" max="14083" width="27.375" style="5" customWidth="1"/>
    <col min="14084" max="14085" width="8.875" style="5" customWidth="1"/>
    <col min="14086" max="14095" width="9.5" style="5" bestFit="1" customWidth="1"/>
    <col min="14096" max="14096" width="17.5" style="5" customWidth="1"/>
    <col min="14097" max="14338" width="9" style="5"/>
    <col min="14339" max="14339" width="27.375" style="5" customWidth="1"/>
    <col min="14340" max="14341" width="8.875" style="5" customWidth="1"/>
    <col min="14342" max="14351" width="9.5" style="5" bestFit="1" customWidth="1"/>
    <col min="14352" max="14352" width="17.5" style="5" customWidth="1"/>
    <col min="14353" max="14594" width="9" style="5"/>
    <col min="14595" max="14595" width="27.375" style="5" customWidth="1"/>
    <col min="14596" max="14597" width="8.875" style="5" customWidth="1"/>
    <col min="14598" max="14607" width="9.5" style="5" bestFit="1" customWidth="1"/>
    <col min="14608" max="14608" width="17.5" style="5" customWidth="1"/>
    <col min="14609" max="14850" width="9" style="5"/>
    <col min="14851" max="14851" width="27.375" style="5" customWidth="1"/>
    <col min="14852" max="14853" width="8.875" style="5" customWidth="1"/>
    <col min="14854" max="14863" width="9.5" style="5" bestFit="1" customWidth="1"/>
    <col min="14864" max="14864" width="17.5" style="5" customWidth="1"/>
    <col min="14865" max="15106" width="9" style="5"/>
    <col min="15107" max="15107" width="27.375" style="5" customWidth="1"/>
    <col min="15108" max="15109" width="8.875" style="5" customWidth="1"/>
    <col min="15110" max="15119" width="9.5" style="5" bestFit="1" customWidth="1"/>
    <col min="15120" max="15120" width="17.5" style="5" customWidth="1"/>
    <col min="15121" max="15362" width="9" style="5"/>
    <col min="15363" max="15363" width="27.375" style="5" customWidth="1"/>
    <col min="15364" max="15365" width="8.875" style="5" customWidth="1"/>
    <col min="15366" max="15375" width="9.5" style="5" bestFit="1" customWidth="1"/>
    <col min="15376" max="15376" width="17.5" style="5" customWidth="1"/>
    <col min="15377" max="15618" width="9" style="5"/>
    <col min="15619" max="15619" width="27.375" style="5" customWidth="1"/>
    <col min="15620" max="15621" width="8.875" style="5" customWidth="1"/>
    <col min="15622" max="15631" width="9.5" style="5" bestFit="1" customWidth="1"/>
    <col min="15632" max="15632" width="17.5" style="5" customWidth="1"/>
    <col min="15633" max="15874" width="9" style="5"/>
    <col min="15875" max="15875" width="27.375" style="5" customWidth="1"/>
    <col min="15876" max="15877" width="8.875" style="5" customWidth="1"/>
    <col min="15878" max="15887" width="9.5" style="5" bestFit="1" customWidth="1"/>
    <col min="15888" max="15888" width="17.5" style="5" customWidth="1"/>
    <col min="15889" max="16130" width="9" style="5"/>
    <col min="16131" max="16131" width="27.375" style="5" customWidth="1"/>
    <col min="16132" max="16133" width="8.875" style="5" customWidth="1"/>
    <col min="16134" max="16143" width="9.5" style="5" bestFit="1" customWidth="1"/>
    <col min="16144" max="16144" width="17.5" style="5" customWidth="1"/>
    <col min="16145" max="16384" width="9" style="5"/>
  </cols>
  <sheetData>
    <row r="2" spans="2:22" ht="16.899999999999999" customHeight="1" x14ac:dyDescent="0.15">
      <c r="B2" s="24" t="s">
        <v>165</v>
      </c>
    </row>
    <row r="4" spans="2:22" s="19" customFormat="1" ht="16.899999999999999" customHeight="1" x14ac:dyDescent="0.15">
      <c r="B4" s="20" t="s">
        <v>6</v>
      </c>
      <c r="C4" s="110" t="s">
        <v>92</v>
      </c>
      <c r="D4" s="110"/>
      <c r="E4" s="110"/>
      <c r="F4" s="110"/>
      <c r="G4" s="110"/>
      <c r="H4" s="110"/>
      <c r="I4" s="110"/>
      <c r="J4" s="110"/>
      <c r="K4" s="21"/>
      <c r="L4" s="22"/>
      <c r="M4" s="22"/>
      <c r="N4" s="22"/>
    </row>
    <row r="5" spans="2:22" s="19" customFormat="1" ht="16.899999999999999" customHeight="1" x14ac:dyDescent="0.15">
      <c r="B5" s="112" t="s">
        <v>7</v>
      </c>
      <c r="C5" s="20" t="s">
        <v>8</v>
      </c>
      <c r="D5" s="110"/>
      <c r="E5" s="115"/>
      <c r="F5" s="115"/>
      <c r="G5" s="115"/>
      <c r="H5" s="115"/>
      <c r="I5" s="115"/>
      <c r="J5" s="115"/>
      <c r="K5" s="21"/>
      <c r="L5" s="22"/>
      <c r="M5" s="22"/>
    </row>
    <row r="6" spans="2:22" s="19" customFormat="1" ht="16.899999999999999" customHeight="1" x14ac:dyDescent="0.15">
      <c r="B6" s="113"/>
      <c r="C6" s="20" t="s">
        <v>9</v>
      </c>
      <c r="D6" s="116" t="s">
        <v>93</v>
      </c>
      <c r="E6" s="117"/>
      <c r="F6" s="118"/>
      <c r="G6" s="23" t="s">
        <v>10</v>
      </c>
      <c r="H6" s="116" t="s">
        <v>94</v>
      </c>
      <c r="I6" s="117"/>
      <c r="J6" s="118"/>
      <c r="K6" s="21"/>
      <c r="L6" s="22"/>
      <c r="M6" s="22"/>
    </row>
    <row r="7" spans="2:22" s="19" customFormat="1" ht="16.899999999999999" customHeight="1" x14ac:dyDescent="0.15">
      <c r="B7" s="114"/>
      <c r="C7" s="20" t="s">
        <v>95</v>
      </c>
      <c r="D7" s="119">
        <v>700</v>
      </c>
      <c r="E7" s="119"/>
      <c r="F7" s="119"/>
      <c r="G7" s="120" t="s">
        <v>96</v>
      </c>
      <c r="H7" s="121"/>
      <c r="I7" s="121"/>
      <c r="J7" s="122"/>
      <c r="K7" s="21"/>
      <c r="L7" s="22"/>
      <c r="M7" s="22"/>
      <c r="N7" s="22"/>
    </row>
    <row r="8" spans="2:22" ht="16.899999999999999" customHeight="1" x14ac:dyDescent="0.15">
      <c r="B8" s="20" t="s">
        <v>52</v>
      </c>
      <c r="C8" s="110" t="s">
        <v>97</v>
      </c>
      <c r="D8" s="110"/>
      <c r="E8" s="110"/>
      <c r="F8" s="110"/>
      <c r="G8" s="110"/>
      <c r="H8" s="110"/>
      <c r="I8" s="110"/>
      <c r="J8" s="110"/>
      <c r="K8" s="21"/>
      <c r="L8" s="22"/>
      <c r="M8" s="22"/>
      <c r="N8" s="22"/>
      <c r="O8" s="19"/>
      <c r="P8" s="19"/>
      <c r="Q8" s="19"/>
      <c r="R8" s="19"/>
      <c r="S8" s="19"/>
      <c r="T8" s="19"/>
      <c r="U8" s="19"/>
      <c r="V8" s="19"/>
    </row>
    <row r="9" spans="2:22" ht="16.899999999999999" customHeight="1" x14ac:dyDescent="0.15">
      <c r="B9" s="2"/>
      <c r="C9" s="2"/>
      <c r="D9" s="3"/>
      <c r="E9" s="25"/>
      <c r="F9" s="25"/>
      <c r="G9" s="25"/>
      <c r="H9" s="25"/>
      <c r="I9" s="25"/>
      <c r="J9" s="25"/>
      <c r="K9" s="22"/>
      <c r="L9" s="22"/>
      <c r="M9" s="22"/>
      <c r="N9" s="22"/>
      <c r="O9" s="19"/>
      <c r="P9" s="19"/>
      <c r="Q9" s="19"/>
      <c r="R9" s="19"/>
      <c r="S9" s="19"/>
      <c r="T9" s="19"/>
      <c r="U9" s="19"/>
      <c r="V9" s="19"/>
    </row>
    <row r="10" spans="2:22" ht="16.899999999999999" customHeight="1" x14ac:dyDescent="0.15">
      <c r="B10" s="15"/>
      <c r="C10" s="2"/>
      <c r="D10" s="14"/>
      <c r="E10" s="26"/>
      <c r="F10" s="26"/>
      <c r="G10" s="26"/>
      <c r="H10" s="26"/>
      <c r="I10" s="26"/>
      <c r="J10" s="26"/>
      <c r="K10" s="26"/>
      <c r="L10" s="27"/>
      <c r="M10" s="27"/>
      <c r="N10" s="27"/>
      <c r="O10" s="27"/>
    </row>
    <row r="11" spans="2:22" ht="16.899999999999999" customHeight="1" x14ac:dyDescent="0.15">
      <c r="B11" s="28" t="s">
        <v>63</v>
      </c>
      <c r="C11" s="2"/>
      <c r="D11" s="14"/>
      <c r="E11" s="26"/>
      <c r="F11" s="26"/>
      <c r="G11" s="26"/>
      <c r="H11" s="26"/>
      <c r="I11" s="26"/>
      <c r="J11" s="26"/>
      <c r="K11" s="26"/>
      <c r="L11" s="27"/>
      <c r="M11" s="27"/>
      <c r="N11" s="27"/>
      <c r="O11" s="27"/>
    </row>
    <row r="12" spans="2:22" ht="16.899999999999999" customHeight="1" x14ac:dyDescent="0.15">
      <c r="B12" s="24" t="s">
        <v>53</v>
      </c>
      <c r="C12" s="24"/>
      <c r="D12" s="29" t="s">
        <v>54</v>
      </c>
      <c r="F12" s="30"/>
      <c r="G12" s="30"/>
      <c r="H12" s="30"/>
      <c r="I12" s="30"/>
      <c r="J12" s="30"/>
      <c r="K12" s="30"/>
      <c r="L12" s="27"/>
      <c r="M12" s="27"/>
      <c r="N12" s="27"/>
      <c r="O12" s="27"/>
    </row>
    <row r="13" spans="2:22" ht="16.899999999999999" customHeight="1" x14ac:dyDescent="0.15">
      <c r="B13" s="24"/>
      <c r="C13" s="24"/>
      <c r="D13" s="4" t="s">
        <v>11</v>
      </c>
      <c r="E13" s="4" t="s">
        <v>12</v>
      </c>
      <c r="F13" s="4" t="s">
        <v>13</v>
      </c>
      <c r="G13" s="4" t="s">
        <v>14</v>
      </c>
      <c r="H13" s="4" t="s">
        <v>15</v>
      </c>
      <c r="I13" s="4" t="s">
        <v>16</v>
      </c>
      <c r="J13" s="4" t="s">
        <v>17</v>
      </c>
      <c r="K13" s="4" t="s">
        <v>18</v>
      </c>
      <c r="L13" s="4" t="s">
        <v>19</v>
      </c>
      <c r="M13" s="4" t="s">
        <v>20</v>
      </c>
      <c r="N13" s="4" t="s">
        <v>21</v>
      </c>
      <c r="O13" s="4" t="s">
        <v>22</v>
      </c>
      <c r="P13" s="1" t="s">
        <v>39</v>
      </c>
    </row>
    <row r="14" spans="2:22" ht="16.899999999999999" customHeight="1" x14ac:dyDescent="0.15">
      <c r="B14" s="108" t="s">
        <v>55</v>
      </c>
      <c r="C14" s="109"/>
      <c r="D14" s="64">
        <v>12</v>
      </c>
      <c r="E14" s="64">
        <v>12</v>
      </c>
      <c r="F14" s="64">
        <v>12</v>
      </c>
      <c r="G14" s="64">
        <v>12</v>
      </c>
      <c r="H14" s="64">
        <v>12</v>
      </c>
      <c r="I14" s="64">
        <v>13</v>
      </c>
      <c r="J14" s="64">
        <v>13</v>
      </c>
      <c r="K14" s="64">
        <v>13</v>
      </c>
      <c r="L14" s="64">
        <v>12</v>
      </c>
      <c r="M14" s="64">
        <v>11</v>
      </c>
      <c r="N14" s="64">
        <v>11</v>
      </c>
      <c r="O14" s="64">
        <v>11</v>
      </c>
      <c r="P14" s="43"/>
    </row>
    <row r="15" spans="2:22" ht="16.899999999999999" customHeight="1" x14ac:dyDescent="0.15">
      <c r="B15" s="108" t="s">
        <v>56</v>
      </c>
      <c r="C15" s="109"/>
      <c r="D15" s="64">
        <v>25</v>
      </c>
      <c r="E15" s="64">
        <v>24</v>
      </c>
      <c r="F15" s="64">
        <v>27</v>
      </c>
      <c r="G15" s="64">
        <v>25</v>
      </c>
      <c r="H15" s="64">
        <v>24</v>
      </c>
      <c r="I15" s="64">
        <v>26</v>
      </c>
      <c r="J15" s="64">
        <v>26</v>
      </c>
      <c r="K15" s="64">
        <v>26</v>
      </c>
      <c r="L15" s="64">
        <v>25</v>
      </c>
      <c r="M15" s="64">
        <v>25</v>
      </c>
      <c r="N15" s="64">
        <v>26</v>
      </c>
      <c r="O15" s="64">
        <v>26</v>
      </c>
      <c r="P15" s="63">
        <f>SUM(D15:O15)</f>
        <v>305</v>
      </c>
    </row>
    <row r="16" spans="2:22" ht="16.899999999999999" customHeight="1" x14ac:dyDescent="0.15">
      <c r="B16" s="108" t="s">
        <v>60</v>
      </c>
      <c r="C16" s="109"/>
      <c r="D16" s="65">
        <f>D14*D15</f>
        <v>300</v>
      </c>
      <c r="E16" s="65">
        <f t="shared" ref="E16:O16" si="0">E14*E15</f>
        <v>288</v>
      </c>
      <c r="F16" s="65">
        <f t="shared" si="0"/>
        <v>324</v>
      </c>
      <c r="G16" s="65">
        <f t="shared" si="0"/>
        <v>300</v>
      </c>
      <c r="H16" s="65">
        <f t="shared" si="0"/>
        <v>288</v>
      </c>
      <c r="I16" s="65">
        <f t="shared" si="0"/>
        <v>338</v>
      </c>
      <c r="J16" s="65">
        <f t="shared" si="0"/>
        <v>338</v>
      </c>
      <c r="K16" s="65">
        <f t="shared" si="0"/>
        <v>338</v>
      </c>
      <c r="L16" s="65">
        <f t="shared" si="0"/>
        <v>300</v>
      </c>
      <c r="M16" s="65">
        <f t="shared" si="0"/>
        <v>275</v>
      </c>
      <c r="N16" s="65">
        <f t="shared" si="0"/>
        <v>286</v>
      </c>
      <c r="O16" s="65">
        <f t="shared" si="0"/>
        <v>286</v>
      </c>
      <c r="P16" s="63">
        <f>SUM(D16:O16)</f>
        <v>3661</v>
      </c>
    </row>
    <row r="17" spans="2:17" ht="16.899999999999999" customHeight="1" x14ac:dyDescent="0.15">
      <c r="B17" s="12"/>
      <c r="C17" s="12"/>
      <c r="D17" s="8"/>
      <c r="E17" s="8"/>
      <c r="F17" s="8"/>
      <c r="G17" s="8"/>
      <c r="H17" s="8"/>
      <c r="I17" s="8"/>
      <c r="J17" s="8"/>
      <c r="K17" s="8"/>
      <c r="L17" s="8"/>
      <c r="M17" s="8"/>
      <c r="N17" s="8"/>
      <c r="O17" s="8"/>
    </row>
    <row r="18" spans="2:17" ht="16.899999999999999" customHeight="1" x14ac:dyDescent="0.15">
      <c r="B18" s="28" t="s">
        <v>65</v>
      </c>
      <c r="C18" s="28"/>
      <c r="D18" s="14"/>
      <c r="E18" s="26"/>
      <c r="F18" s="26"/>
      <c r="G18" s="26"/>
      <c r="H18" s="26"/>
      <c r="I18" s="26"/>
      <c r="J18" s="26"/>
      <c r="K18" s="26"/>
      <c r="L18" s="27"/>
      <c r="M18" s="27"/>
      <c r="N18" s="27"/>
      <c r="O18" s="27"/>
    </row>
    <row r="19" spans="2:17" ht="16.899999999999999" customHeight="1" x14ac:dyDescent="0.15">
      <c r="D19" s="97"/>
      <c r="E19" s="111"/>
      <c r="F19" s="10"/>
      <c r="H19" s="97"/>
      <c r="I19" s="111"/>
      <c r="J19" s="10"/>
      <c r="K19" s="97"/>
      <c r="L19" s="97"/>
      <c r="M19" s="9"/>
    </row>
    <row r="20" spans="2:17" ht="16.899999999999999" customHeight="1" x14ac:dyDescent="0.15">
      <c r="B20" s="124" t="s">
        <v>64</v>
      </c>
      <c r="C20" s="124"/>
      <c r="D20" s="125" t="s">
        <v>58</v>
      </c>
      <c r="E20" s="125"/>
      <c r="F20" s="45">
        <v>45.4</v>
      </c>
      <c r="G20" s="1" t="s">
        <v>38</v>
      </c>
      <c r="H20" s="100" t="s">
        <v>66</v>
      </c>
      <c r="I20" s="100"/>
      <c r="J20" s="1" t="s">
        <v>62</v>
      </c>
      <c r="K20" s="16">
        <v>10</v>
      </c>
    </row>
    <row r="21" spans="2:17" ht="16.899999999999999" customHeight="1" x14ac:dyDescent="0.15">
      <c r="B21" s="13"/>
      <c r="C21" s="13"/>
      <c r="D21" s="18"/>
      <c r="E21" s="31"/>
      <c r="F21" s="10"/>
      <c r="H21" s="18"/>
      <c r="I21" s="31"/>
      <c r="J21" s="10"/>
      <c r="K21" s="18"/>
      <c r="L21" s="18"/>
      <c r="M21" s="9"/>
    </row>
    <row r="22" spans="2:17" ht="16.899999999999999" customHeight="1" x14ac:dyDescent="0.15">
      <c r="D22" s="4" t="s">
        <v>11</v>
      </c>
      <c r="E22" s="4" t="s">
        <v>12</v>
      </c>
      <c r="F22" s="4" t="s">
        <v>13</v>
      </c>
      <c r="G22" s="4" t="s">
        <v>14</v>
      </c>
      <c r="H22" s="4" t="s">
        <v>15</v>
      </c>
      <c r="I22" s="4" t="s">
        <v>16</v>
      </c>
      <c r="J22" s="4" t="s">
        <v>17</v>
      </c>
      <c r="K22" s="4" t="s">
        <v>18</v>
      </c>
      <c r="L22" s="4" t="s">
        <v>19</v>
      </c>
      <c r="M22" s="4" t="s">
        <v>20</v>
      </c>
      <c r="N22" s="4" t="s">
        <v>21</v>
      </c>
      <c r="O22" s="4" t="s">
        <v>22</v>
      </c>
      <c r="P22" s="1" t="s">
        <v>23</v>
      </c>
      <c r="Q22" s="1" t="s">
        <v>38</v>
      </c>
    </row>
    <row r="23" spans="2:17" ht="16.899999999999999" customHeight="1" x14ac:dyDescent="0.15">
      <c r="B23" s="98" t="s">
        <v>42</v>
      </c>
      <c r="C23" s="99"/>
      <c r="D23" s="66">
        <f>D16*$F$20*$K$20/1000</f>
        <v>136.19999999999999</v>
      </c>
      <c r="E23" s="66">
        <f t="shared" ref="E23:O23" si="1">E16*$F$20*$K$20/1000</f>
        <v>130.75199999999998</v>
      </c>
      <c r="F23" s="66">
        <f t="shared" si="1"/>
        <v>147.096</v>
      </c>
      <c r="G23" s="66">
        <f t="shared" si="1"/>
        <v>136.19999999999999</v>
      </c>
      <c r="H23" s="66">
        <f t="shared" si="1"/>
        <v>130.75199999999998</v>
      </c>
      <c r="I23" s="66">
        <f t="shared" si="1"/>
        <v>153.452</v>
      </c>
      <c r="J23" s="66">
        <f t="shared" si="1"/>
        <v>153.452</v>
      </c>
      <c r="K23" s="66">
        <f t="shared" si="1"/>
        <v>153.452</v>
      </c>
      <c r="L23" s="66">
        <f t="shared" si="1"/>
        <v>136.19999999999999</v>
      </c>
      <c r="M23" s="66">
        <f t="shared" si="1"/>
        <v>124.85</v>
      </c>
      <c r="N23" s="66">
        <f t="shared" si="1"/>
        <v>129.84399999999999</v>
      </c>
      <c r="O23" s="66">
        <f t="shared" si="1"/>
        <v>129.84399999999999</v>
      </c>
      <c r="P23" s="66">
        <f>SUM(D23:O23)</f>
        <v>1662.0940000000001</v>
      </c>
      <c r="Q23" s="1" t="s">
        <v>35</v>
      </c>
    </row>
    <row r="24" spans="2:17" ht="16.899999999999999" customHeight="1" x14ac:dyDescent="0.15">
      <c r="B24" s="6"/>
      <c r="C24" s="12"/>
      <c r="E24" s="7"/>
      <c r="F24" s="7"/>
      <c r="G24" s="7"/>
      <c r="H24" s="7"/>
      <c r="I24" s="7"/>
      <c r="J24" s="7"/>
      <c r="K24" s="7"/>
      <c r="L24" s="7"/>
      <c r="M24" s="7"/>
      <c r="N24" s="7"/>
      <c r="O24" s="7"/>
      <c r="P24" s="33"/>
    </row>
    <row r="25" spans="2:17" ht="16.899999999999999" customHeight="1" x14ac:dyDescent="0.15">
      <c r="B25" s="28" t="s">
        <v>67</v>
      </c>
      <c r="C25" s="28"/>
      <c r="D25" s="8"/>
      <c r="E25" s="8"/>
      <c r="F25" s="8"/>
      <c r="G25" s="8"/>
      <c r="H25" s="8"/>
      <c r="I25" s="8"/>
      <c r="J25" s="8"/>
      <c r="K25" s="8"/>
      <c r="L25" s="8"/>
      <c r="M25" s="8"/>
      <c r="N25" s="8"/>
      <c r="O25" s="8"/>
    </row>
    <row r="26" spans="2:17" ht="16.899999999999999" customHeight="1" x14ac:dyDescent="0.15">
      <c r="B26" s="28"/>
      <c r="C26" s="28"/>
      <c r="D26" s="69" t="s">
        <v>107</v>
      </c>
      <c r="F26" s="8"/>
      <c r="G26" s="8"/>
      <c r="H26" s="8"/>
      <c r="I26" s="8"/>
      <c r="J26" s="8"/>
      <c r="K26" s="8"/>
      <c r="L26" s="8"/>
      <c r="M26" s="8"/>
      <c r="N26" s="8"/>
      <c r="O26" s="8"/>
    </row>
    <row r="27" spans="2:17" ht="16.899999999999999" customHeight="1" x14ac:dyDescent="0.15">
      <c r="B27" s="124" t="s">
        <v>64</v>
      </c>
      <c r="C27" s="124"/>
      <c r="D27" s="125" t="s">
        <v>58</v>
      </c>
      <c r="E27" s="125"/>
      <c r="F27" s="45">
        <v>37.22</v>
      </c>
      <c r="G27" s="1" t="s">
        <v>38</v>
      </c>
      <c r="H27" s="100" t="s">
        <v>57</v>
      </c>
      <c r="I27" s="107"/>
      <c r="J27" s="1" t="s">
        <v>62</v>
      </c>
      <c r="K27" s="16">
        <v>8</v>
      </c>
      <c r="M27" s="101" t="s">
        <v>68</v>
      </c>
      <c r="N27" s="102"/>
      <c r="O27" s="103"/>
      <c r="P27" s="44">
        <f>F27*K27/(F20*K20)</f>
        <v>0.65585903083700436</v>
      </c>
    </row>
    <row r="28" spans="2:17" ht="16.899999999999999" customHeight="1" x14ac:dyDescent="0.15">
      <c r="B28" s="13"/>
      <c r="C28" s="13"/>
      <c r="E28" s="31"/>
      <c r="F28" s="10"/>
      <c r="H28" s="18"/>
      <c r="J28" s="10"/>
      <c r="K28" s="34"/>
      <c r="L28" s="18"/>
      <c r="M28" s="17"/>
    </row>
    <row r="29" spans="2:17" ht="16.899999999999999" customHeight="1" x14ac:dyDescent="0.15">
      <c r="D29" s="4" t="s">
        <v>11</v>
      </c>
      <c r="E29" s="4" t="s">
        <v>12</v>
      </c>
      <c r="F29" s="4" t="s">
        <v>13</v>
      </c>
      <c r="G29" s="4" t="s">
        <v>14</v>
      </c>
      <c r="H29" s="4" t="s">
        <v>15</v>
      </c>
      <c r="I29" s="4" t="s">
        <v>16</v>
      </c>
      <c r="J29" s="4" t="s">
        <v>17</v>
      </c>
      <c r="K29" s="4" t="s">
        <v>18</v>
      </c>
      <c r="L29" s="4" t="s">
        <v>19</v>
      </c>
      <c r="M29" s="4" t="s">
        <v>20</v>
      </c>
      <c r="N29" s="4" t="s">
        <v>21</v>
      </c>
      <c r="O29" s="4" t="s">
        <v>22</v>
      </c>
      <c r="P29" s="1" t="s">
        <v>23</v>
      </c>
      <c r="Q29" s="1" t="s">
        <v>38</v>
      </c>
    </row>
    <row r="30" spans="2:17" ht="16.899999999999999" customHeight="1" x14ac:dyDescent="0.15">
      <c r="B30" s="98" t="s">
        <v>69</v>
      </c>
      <c r="C30" s="99"/>
      <c r="D30" s="66">
        <f>D16*$F$27*$K$27/1000</f>
        <v>89.328000000000003</v>
      </c>
      <c r="E30" s="66">
        <f t="shared" ref="E30:O30" si="2">E16*$F$27*$K$27/1000</f>
        <v>85.75488</v>
      </c>
      <c r="F30" s="66">
        <f t="shared" si="2"/>
        <v>96.474239999999995</v>
      </c>
      <c r="G30" s="66">
        <f t="shared" si="2"/>
        <v>89.328000000000003</v>
      </c>
      <c r="H30" s="66">
        <f t="shared" si="2"/>
        <v>85.75488</v>
      </c>
      <c r="I30" s="66">
        <f t="shared" si="2"/>
        <v>100.64287999999999</v>
      </c>
      <c r="J30" s="66">
        <f t="shared" si="2"/>
        <v>100.64287999999999</v>
      </c>
      <c r="K30" s="66">
        <f t="shared" si="2"/>
        <v>100.64287999999999</v>
      </c>
      <c r="L30" s="66">
        <f t="shared" si="2"/>
        <v>89.328000000000003</v>
      </c>
      <c r="M30" s="66">
        <f t="shared" si="2"/>
        <v>81.884</v>
      </c>
      <c r="N30" s="66">
        <f t="shared" si="2"/>
        <v>85.159360000000007</v>
      </c>
      <c r="O30" s="66">
        <f t="shared" si="2"/>
        <v>85.159360000000007</v>
      </c>
      <c r="P30" s="66">
        <f>SUM(D30:O30)</f>
        <v>1090.0993599999999</v>
      </c>
      <c r="Q30" s="1" t="s">
        <v>35</v>
      </c>
    </row>
    <row r="32" spans="2:17" ht="16.899999999999999" customHeight="1" x14ac:dyDescent="0.15">
      <c r="B32" s="31"/>
      <c r="C32" s="31"/>
      <c r="D32" s="19"/>
      <c r="E32" s="19"/>
      <c r="F32" s="19"/>
      <c r="G32" s="19"/>
      <c r="H32" s="19"/>
      <c r="I32" s="19"/>
      <c r="J32" s="19"/>
      <c r="K32" s="19"/>
      <c r="L32" s="19"/>
      <c r="M32" s="19"/>
      <c r="N32" s="19"/>
      <c r="O32" s="19"/>
      <c r="P32" s="19"/>
    </row>
    <row r="33" spans="2:17" ht="16.899999999999999" customHeight="1" x14ac:dyDescent="0.15">
      <c r="B33" s="35" t="s">
        <v>4</v>
      </c>
      <c r="C33" s="19"/>
      <c r="D33" s="50" t="s">
        <v>98</v>
      </c>
      <c r="F33" s="19"/>
      <c r="G33" s="19"/>
      <c r="H33" s="19"/>
      <c r="J33" s="19"/>
      <c r="K33" s="19"/>
      <c r="L33" s="19"/>
      <c r="M33" s="19"/>
      <c r="N33" s="19"/>
      <c r="O33" s="19"/>
      <c r="P33" s="19"/>
    </row>
    <row r="34" spans="2:17" ht="16.899999999999999" customHeight="1" x14ac:dyDescent="0.15">
      <c r="B34" s="19"/>
      <c r="C34" s="19"/>
      <c r="D34" s="19" t="s">
        <v>70</v>
      </c>
      <c r="E34" s="19"/>
      <c r="F34" s="19"/>
      <c r="G34" s="19"/>
      <c r="H34" s="19"/>
      <c r="I34" s="19" t="s">
        <v>48</v>
      </c>
      <c r="J34" s="19"/>
      <c r="K34" s="19"/>
      <c r="L34" s="19"/>
      <c r="M34" s="19"/>
      <c r="N34" s="19"/>
      <c r="O34" s="19"/>
      <c r="P34" s="47">
        <f>P35*I36</f>
        <v>930.77264000000014</v>
      </c>
    </row>
    <row r="35" spans="2:17" ht="16.899999999999999" customHeight="1" x14ac:dyDescent="0.15">
      <c r="B35" s="31" t="s">
        <v>32</v>
      </c>
      <c r="C35" s="31"/>
      <c r="D35" s="19" t="s">
        <v>31</v>
      </c>
      <c r="E35" s="19"/>
      <c r="F35" s="19"/>
      <c r="G35" s="19"/>
      <c r="H35" s="19"/>
      <c r="I35" s="19" t="s">
        <v>28</v>
      </c>
      <c r="J35" s="19"/>
      <c r="K35" s="19"/>
      <c r="L35" s="19"/>
      <c r="M35" s="19"/>
      <c r="N35" s="19"/>
      <c r="O35" s="19"/>
      <c r="P35" s="47">
        <f>P23</f>
        <v>1662.0940000000001</v>
      </c>
    </row>
    <row r="36" spans="2:17" ht="16.899999999999999" customHeight="1" x14ac:dyDescent="0.15">
      <c r="B36" s="31" t="s">
        <v>29</v>
      </c>
      <c r="C36" s="31"/>
      <c r="D36" s="19" t="s">
        <v>51</v>
      </c>
      <c r="E36" s="19"/>
      <c r="F36" s="19"/>
      <c r="G36" s="19" t="s">
        <v>30</v>
      </c>
      <c r="H36" s="19"/>
      <c r="I36" s="36">
        <v>0.56000000000000005</v>
      </c>
      <c r="J36" s="31" t="s">
        <v>80</v>
      </c>
      <c r="K36" s="104" t="s">
        <v>147</v>
      </c>
      <c r="L36" s="105"/>
      <c r="M36" s="105"/>
      <c r="N36" s="106"/>
      <c r="O36" s="31"/>
      <c r="P36" s="19"/>
    </row>
    <row r="37" spans="2:17" ht="16.899999999999999" customHeight="1" x14ac:dyDescent="0.15">
      <c r="B37" s="19"/>
      <c r="C37" s="19"/>
      <c r="D37" s="19"/>
      <c r="E37" s="19"/>
      <c r="F37" s="19"/>
      <c r="G37" s="19"/>
      <c r="H37" s="19"/>
      <c r="I37" s="19"/>
      <c r="J37" s="19"/>
      <c r="K37" s="19"/>
      <c r="L37" s="19"/>
      <c r="M37" s="19"/>
      <c r="N37" s="19"/>
      <c r="O37" s="19"/>
      <c r="P37" s="19"/>
    </row>
    <row r="38" spans="2:17" ht="16.899999999999999" customHeight="1" x14ac:dyDescent="0.15">
      <c r="B38" s="35" t="s">
        <v>5</v>
      </c>
      <c r="C38" s="19"/>
      <c r="D38" s="50" t="s">
        <v>98</v>
      </c>
      <c r="F38" s="19"/>
      <c r="G38" s="19"/>
      <c r="H38" s="19"/>
      <c r="J38" s="19"/>
      <c r="K38" s="19"/>
      <c r="L38" s="19"/>
      <c r="M38" s="19"/>
      <c r="N38" s="19"/>
      <c r="O38" s="19"/>
      <c r="P38" s="19"/>
    </row>
    <row r="39" spans="2:17" ht="16.899999999999999" customHeight="1" x14ac:dyDescent="0.15">
      <c r="B39" s="19"/>
      <c r="C39" s="19"/>
      <c r="D39" s="19" t="s">
        <v>71</v>
      </c>
      <c r="E39" s="19"/>
      <c r="F39" s="19"/>
      <c r="G39" s="19"/>
      <c r="H39" s="19"/>
      <c r="I39" s="19" t="s">
        <v>1</v>
      </c>
      <c r="J39" s="19"/>
      <c r="K39" s="19"/>
      <c r="L39" s="19"/>
      <c r="M39" s="19"/>
      <c r="N39" s="19"/>
      <c r="O39" s="19"/>
      <c r="P39" s="48">
        <f>P40*I41</f>
        <v>610.45564160000004</v>
      </c>
    </row>
    <row r="40" spans="2:17" ht="16.899999999999999" customHeight="1" x14ac:dyDescent="0.15">
      <c r="B40" s="31" t="s">
        <v>33</v>
      </c>
      <c r="C40" s="31"/>
      <c r="D40" s="19" t="s">
        <v>34</v>
      </c>
      <c r="E40" s="19"/>
      <c r="F40" s="19"/>
      <c r="G40" s="19"/>
      <c r="H40" s="19"/>
      <c r="I40" s="19" t="s">
        <v>28</v>
      </c>
      <c r="J40" s="19"/>
      <c r="K40" s="19"/>
      <c r="L40" s="19"/>
      <c r="M40" s="19"/>
      <c r="N40" s="19"/>
      <c r="O40" s="19"/>
      <c r="P40" s="48">
        <f>P30</f>
        <v>1090.0993599999999</v>
      </c>
    </row>
    <row r="41" spans="2:17" ht="16.899999999999999" customHeight="1" x14ac:dyDescent="0.15">
      <c r="B41" s="31" t="s">
        <v>29</v>
      </c>
      <c r="C41" s="31"/>
      <c r="D41" s="19" t="s">
        <v>51</v>
      </c>
      <c r="E41" s="19"/>
      <c r="F41" s="19"/>
      <c r="G41" s="19" t="s">
        <v>30</v>
      </c>
      <c r="H41" s="19"/>
      <c r="I41" s="49">
        <f>I36</f>
        <v>0.56000000000000005</v>
      </c>
      <c r="J41" s="31" t="s">
        <v>80</v>
      </c>
      <c r="K41" s="129" t="str">
        <f>K36</f>
        <v>20XX年度JCM設備補助公募要領</v>
      </c>
      <c r="L41" s="130"/>
      <c r="M41" s="130"/>
      <c r="N41" s="131"/>
      <c r="O41" s="31"/>
      <c r="P41" s="37"/>
      <c r="Q41" s="19"/>
    </row>
    <row r="42" spans="2:17" ht="16.899999999999999" customHeight="1" x14ac:dyDescent="0.15">
      <c r="B42" s="19"/>
      <c r="C42" s="19"/>
      <c r="D42" s="19"/>
      <c r="E42" s="19"/>
      <c r="F42" s="19"/>
      <c r="G42" s="19"/>
      <c r="H42" s="19"/>
      <c r="I42" s="19"/>
      <c r="J42" s="19"/>
      <c r="K42" s="19"/>
      <c r="L42" s="19"/>
      <c r="M42" s="19"/>
      <c r="N42" s="19"/>
      <c r="O42" s="19"/>
      <c r="P42" s="19"/>
      <c r="Q42" s="19"/>
    </row>
    <row r="43" spans="2:17" ht="16.899999999999999" customHeight="1" x14ac:dyDescent="0.15">
      <c r="B43" s="19"/>
      <c r="C43" s="19"/>
      <c r="D43" s="19"/>
      <c r="E43" s="19"/>
      <c r="F43" s="19"/>
      <c r="G43" s="19"/>
      <c r="H43" s="19"/>
      <c r="I43" s="19"/>
      <c r="J43" s="19"/>
      <c r="K43" s="19"/>
      <c r="L43" s="19"/>
      <c r="M43" s="19"/>
      <c r="N43" s="19"/>
      <c r="O43" s="19"/>
      <c r="P43" s="19"/>
      <c r="Q43" s="19"/>
    </row>
    <row r="44" spans="2:17" ht="16.899999999999999" customHeight="1" x14ac:dyDescent="0.15">
      <c r="B44" s="35" t="s">
        <v>99</v>
      </c>
      <c r="C44" s="35"/>
      <c r="D44" s="19"/>
      <c r="E44" s="19"/>
      <c r="F44" s="19"/>
      <c r="G44" s="19"/>
      <c r="H44" s="19"/>
      <c r="I44" s="19"/>
      <c r="J44" s="19"/>
      <c r="K44" s="19"/>
      <c r="L44" s="19"/>
      <c r="M44" s="19"/>
      <c r="N44" s="19"/>
      <c r="O44" s="19"/>
      <c r="P44" s="19"/>
      <c r="Q44" s="19"/>
    </row>
    <row r="45" spans="2:17" ht="16.899999999999999" customHeight="1" x14ac:dyDescent="0.15">
      <c r="B45" s="31" t="s">
        <v>24</v>
      </c>
      <c r="C45" s="31"/>
      <c r="D45" s="19" t="s">
        <v>0</v>
      </c>
      <c r="E45" s="19"/>
      <c r="F45" s="19"/>
      <c r="G45" s="19" t="s">
        <v>1</v>
      </c>
      <c r="H45" s="19"/>
      <c r="I45" s="19"/>
      <c r="J45" s="19"/>
      <c r="K45" s="19"/>
      <c r="L45" s="19"/>
      <c r="M45" s="19"/>
      <c r="N45" s="19"/>
      <c r="O45" s="19"/>
      <c r="P45" s="47">
        <f>ROUNDDOWN((P34-P39),0)</f>
        <v>320</v>
      </c>
    </row>
    <row r="46" spans="2:17" ht="16.899999999999999" customHeight="1" x14ac:dyDescent="0.15">
      <c r="B46" s="31"/>
      <c r="C46" s="31"/>
      <c r="D46" s="19" t="s">
        <v>25</v>
      </c>
      <c r="E46" s="19"/>
      <c r="F46" s="19"/>
      <c r="G46" s="19"/>
      <c r="H46" s="19"/>
      <c r="I46" s="19"/>
      <c r="J46" s="19"/>
      <c r="K46" s="19"/>
      <c r="L46" s="19"/>
      <c r="M46" s="19"/>
      <c r="N46" s="19"/>
      <c r="O46" s="19"/>
      <c r="P46" s="51"/>
    </row>
    <row r="47" spans="2:17" ht="16.899999999999999" customHeight="1" x14ac:dyDescent="0.15">
      <c r="B47" s="31" t="s">
        <v>26</v>
      </c>
      <c r="C47" s="31"/>
      <c r="D47" s="19" t="s">
        <v>2</v>
      </c>
      <c r="E47" s="19"/>
      <c r="F47" s="19"/>
      <c r="G47" s="19" t="s">
        <v>1</v>
      </c>
      <c r="H47" s="19"/>
      <c r="I47" s="19"/>
      <c r="J47" s="19"/>
      <c r="K47" s="19"/>
      <c r="L47" s="19"/>
      <c r="M47" s="19"/>
      <c r="N47" s="19"/>
      <c r="O47" s="19"/>
      <c r="P47" s="19"/>
    </row>
    <row r="48" spans="2:17" ht="16.899999999999999" customHeight="1" x14ac:dyDescent="0.15">
      <c r="B48" s="31" t="s">
        <v>27</v>
      </c>
      <c r="C48" s="31"/>
      <c r="D48" s="19" t="s">
        <v>3</v>
      </c>
      <c r="E48" s="19"/>
      <c r="F48" s="19"/>
      <c r="G48" s="19" t="s">
        <v>1</v>
      </c>
      <c r="H48" s="19"/>
      <c r="I48" s="19"/>
      <c r="J48" s="19"/>
      <c r="K48" s="19"/>
      <c r="L48" s="19"/>
      <c r="M48" s="19"/>
      <c r="N48" s="19"/>
      <c r="O48" s="19"/>
      <c r="P48" s="19"/>
    </row>
    <row r="49" spans="2:18" ht="16.899999999999999" customHeight="1" x14ac:dyDescent="0.15">
      <c r="B49" s="31"/>
      <c r="C49" s="31"/>
      <c r="D49" s="19"/>
      <c r="E49" s="19"/>
      <c r="F49" s="19"/>
      <c r="G49" s="19"/>
      <c r="H49" s="19"/>
      <c r="I49" s="19"/>
      <c r="J49" s="19"/>
      <c r="K49" s="19"/>
      <c r="L49" s="19"/>
      <c r="M49" s="19"/>
      <c r="N49" s="19"/>
      <c r="O49" s="19"/>
      <c r="P49" s="19"/>
    </row>
    <row r="50" spans="2:18" ht="16.899999999999999" customHeight="1" x14ac:dyDescent="0.15">
      <c r="B50" s="52" t="s">
        <v>101</v>
      </c>
      <c r="C50" s="53"/>
      <c r="D50" s="53"/>
      <c r="E50" s="53"/>
      <c r="F50" s="53"/>
      <c r="G50" s="53"/>
      <c r="H50" s="53"/>
      <c r="I50" s="53"/>
      <c r="J50" s="53"/>
      <c r="K50" s="53"/>
      <c r="L50" s="53"/>
      <c r="M50" s="53"/>
      <c r="N50" s="53"/>
      <c r="O50" s="53"/>
      <c r="P50" s="54"/>
      <c r="Q50" s="19"/>
    </row>
    <row r="51" spans="2:18" ht="16.899999999999999" customHeight="1" x14ac:dyDescent="0.15">
      <c r="B51" s="126"/>
      <c r="C51" s="127"/>
      <c r="D51" s="127"/>
      <c r="E51" s="127"/>
      <c r="F51" s="127"/>
      <c r="G51" s="127"/>
      <c r="H51" s="127"/>
      <c r="I51" s="127"/>
      <c r="J51" s="127"/>
      <c r="K51" s="127"/>
      <c r="L51" s="127"/>
      <c r="M51" s="127"/>
      <c r="N51" s="127"/>
      <c r="O51" s="127"/>
      <c r="P51" s="128"/>
      <c r="Q51" s="19"/>
    </row>
    <row r="52" spans="2:18" ht="16.899999999999999" customHeight="1" x14ac:dyDescent="0.15">
      <c r="B52" s="127"/>
      <c r="C52" s="127"/>
      <c r="D52" s="127"/>
      <c r="E52" s="127"/>
      <c r="F52" s="127"/>
      <c r="G52" s="127"/>
      <c r="H52" s="127"/>
      <c r="I52" s="127"/>
      <c r="J52" s="127"/>
      <c r="K52" s="127"/>
      <c r="L52" s="127"/>
      <c r="M52" s="127"/>
      <c r="N52" s="127"/>
      <c r="O52" s="127"/>
      <c r="P52" s="128"/>
      <c r="Q52" s="19"/>
    </row>
    <row r="53" spans="2:18" ht="16.899999999999999" customHeight="1" x14ac:dyDescent="0.15">
      <c r="B53" s="127"/>
      <c r="C53" s="127"/>
      <c r="D53" s="127"/>
      <c r="E53" s="127"/>
      <c r="F53" s="127"/>
      <c r="G53" s="127"/>
      <c r="H53" s="127"/>
      <c r="I53" s="127"/>
      <c r="J53" s="127"/>
      <c r="K53" s="127"/>
      <c r="L53" s="127"/>
      <c r="M53" s="127"/>
      <c r="N53" s="127"/>
      <c r="O53" s="127"/>
      <c r="P53" s="128"/>
      <c r="Q53" s="19"/>
    </row>
    <row r="54" spans="2:18" ht="16.899999999999999" customHeight="1" x14ac:dyDescent="0.15">
      <c r="B54" s="53"/>
      <c r="C54" s="53"/>
      <c r="D54" s="53"/>
      <c r="E54" s="53"/>
      <c r="F54" s="53"/>
      <c r="G54" s="53"/>
      <c r="H54" s="53"/>
      <c r="I54" s="53"/>
      <c r="J54" s="53"/>
      <c r="K54" s="53"/>
      <c r="L54" s="53"/>
      <c r="M54" s="53"/>
      <c r="N54" s="53"/>
      <c r="O54" s="53"/>
      <c r="P54" s="54"/>
      <c r="Q54" s="19"/>
    </row>
    <row r="55" spans="2:18" ht="16.899999999999999" customHeight="1" x14ac:dyDescent="0.15">
      <c r="B55" s="96" t="s">
        <v>152</v>
      </c>
      <c r="C55" s="55">
        <v>8</v>
      </c>
      <c r="D55" s="38" t="s">
        <v>81</v>
      </c>
      <c r="K55" s="50" t="s">
        <v>102</v>
      </c>
      <c r="M55" s="19"/>
      <c r="N55" s="19"/>
      <c r="O55" s="19"/>
      <c r="P55" s="19"/>
      <c r="Q55" s="19"/>
    </row>
    <row r="56" spans="2:18" ht="16.899999999999999" customHeight="1" x14ac:dyDescent="0.15">
      <c r="B56" s="101" t="s">
        <v>82</v>
      </c>
      <c r="C56" s="123"/>
      <c r="D56" s="39" t="s">
        <v>83</v>
      </c>
      <c r="E56" s="39" t="s">
        <v>84</v>
      </c>
      <c r="F56" s="39" t="s">
        <v>85</v>
      </c>
      <c r="G56" s="39" t="s">
        <v>86</v>
      </c>
      <c r="H56" s="39" t="s">
        <v>87</v>
      </c>
      <c r="I56" s="39" t="s">
        <v>88</v>
      </c>
      <c r="J56" s="39" t="s">
        <v>89</v>
      </c>
      <c r="K56" s="39" t="s">
        <v>90</v>
      </c>
      <c r="L56" s="39"/>
      <c r="M56" s="39"/>
      <c r="N56" s="39"/>
      <c r="O56" s="39"/>
      <c r="P56" s="1" t="s">
        <v>91</v>
      </c>
      <c r="Q56" s="19"/>
      <c r="R56" s="19"/>
    </row>
    <row r="57" spans="2:18" ht="16.899999999999999" customHeight="1" x14ac:dyDescent="0.15">
      <c r="B57" s="62" t="s">
        <v>105</v>
      </c>
      <c r="C57" s="62" t="s">
        <v>106</v>
      </c>
      <c r="D57" s="56">
        <v>2929</v>
      </c>
      <c r="E57" s="56">
        <v>3120</v>
      </c>
      <c r="F57" s="56">
        <v>3305</v>
      </c>
      <c r="G57" s="56">
        <v>3478</v>
      </c>
      <c r="H57" s="56">
        <v>3661</v>
      </c>
      <c r="I57" s="56">
        <v>3661</v>
      </c>
      <c r="J57" s="56">
        <v>3661</v>
      </c>
      <c r="K57" s="56">
        <v>3661</v>
      </c>
      <c r="L57" s="40"/>
      <c r="M57" s="40"/>
      <c r="N57" s="40"/>
      <c r="O57" s="40"/>
      <c r="P57" s="67"/>
      <c r="Q57" s="19"/>
      <c r="R57" s="19"/>
    </row>
    <row r="58" spans="2:18" ht="16.899999999999999" customHeight="1" x14ac:dyDescent="0.15">
      <c r="B58" s="57" t="s">
        <v>0</v>
      </c>
      <c r="C58" s="41" t="s">
        <v>104</v>
      </c>
      <c r="D58" s="58">
        <f>$P$45*D57/$P$16</f>
        <v>256.01748156241462</v>
      </c>
      <c r="E58" s="58">
        <f t="shared" ref="E58:K58" si="3">$P$45*E57/$P$16</f>
        <v>272.71237366839659</v>
      </c>
      <c r="F58" s="58">
        <f t="shared" si="3"/>
        <v>288.88281890193934</v>
      </c>
      <c r="G58" s="58">
        <f t="shared" si="3"/>
        <v>304.00437039060364</v>
      </c>
      <c r="H58" s="58">
        <f t="shared" si="3"/>
        <v>320</v>
      </c>
      <c r="I58" s="58">
        <f t="shared" si="3"/>
        <v>320</v>
      </c>
      <c r="J58" s="58">
        <f t="shared" si="3"/>
        <v>320</v>
      </c>
      <c r="K58" s="58">
        <f t="shared" si="3"/>
        <v>320</v>
      </c>
      <c r="L58" s="59"/>
      <c r="M58" s="59"/>
      <c r="N58" s="59"/>
      <c r="O58" s="59"/>
      <c r="P58" s="58">
        <f>SUM(D58:O58)</f>
        <v>2401.6170445233543</v>
      </c>
      <c r="Q58" s="19"/>
      <c r="R58" s="19"/>
    </row>
    <row r="59" spans="2:18" ht="16.899999999999999" customHeight="1" x14ac:dyDescent="0.15">
      <c r="B59" s="19"/>
      <c r="C59" s="19"/>
      <c r="D59" s="19"/>
      <c r="E59" s="19"/>
      <c r="F59" s="19"/>
      <c r="G59" s="19"/>
      <c r="H59" s="19"/>
      <c r="I59" s="19"/>
      <c r="J59" s="19"/>
      <c r="K59" s="19"/>
      <c r="M59" s="42"/>
      <c r="N59" s="31"/>
      <c r="O59" s="19"/>
      <c r="P59" s="19"/>
      <c r="Q59" s="19"/>
    </row>
    <row r="60" spans="2:18" ht="16.899999999999999" customHeight="1" x14ac:dyDescent="0.15">
      <c r="B60" s="19"/>
      <c r="C60" s="19"/>
      <c r="D60" s="19"/>
      <c r="E60" s="19"/>
      <c r="F60" s="19"/>
      <c r="G60" s="19"/>
      <c r="H60" s="19"/>
      <c r="I60" s="19"/>
      <c r="J60" s="19"/>
      <c r="K60" s="19"/>
      <c r="L60" s="19"/>
      <c r="M60" s="19"/>
      <c r="N60" s="19"/>
      <c r="P60" s="68">
        <f>ROUNDDOWN((P58/C55),0)</f>
        <v>300</v>
      </c>
      <c r="Q60" s="60" t="s">
        <v>103</v>
      </c>
    </row>
    <row r="61" spans="2:18" ht="16.899999999999999" customHeight="1" x14ac:dyDescent="0.15">
      <c r="B61" s="61"/>
      <c r="C61" s="19"/>
      <c r="D61" s="19"/>
      <c r="E61" s="19"/>
      <c r="F61" s="19"/>
      <c r="G61" s="19"/>
      <c r="H61" s="19"/>
      <c r="I61" s="19"/>
      <c r="J61" s="19"/>
      <c r="K61" s="19"/>
      <c r="L61" s="19"/>
      <c r="M61" s="19"/>
      <c r="N61" s="19"/>
      <c r="O61" s="19"/>
      <c r="P61" s="51" t="s">
        <v>100</v>
      </c>
      <c r="Q61" s="19"/>
    </row>
  </sheetData>
  <mergeCells count="27">
    <mergeCell ref="B56:C56"/>
    <mergeCell ref="B20:C20"/>
    <mergeCell ref="B27:C27"/>
    <mergeCell ref="D20:E20"/>
    <mergeCell ref="D27:E27"/>
    <mergeCell ref="B51:P53"/>
    <mergeCell ref="K41:N41"/>
    <mergeCell ref="C4:J4"/>
    <mergeCell ref="B5:B7"/>
    <mergeCell ref="D5:J5"/>
    <mergeCell ref="D6:F6"/>
    <mergeCell ref="H6:J6"/>
    <mergeCell ref="D7:F7"/>
    <mergeCell ref="G7:J7"/>
    <mergeCell ref="B14:C14"/>
    <mergeCell ref="C8:J8"/>
    <mergeCell ref="B15:C15"/>
    <mergeCell ref="D19:E19"/>
    <mergeCell ref="H19:I19"/>
    <mergeCell ref="B16:C16"/>
    <mergeCell ref="K19:L19"/>
    <mergeCell ref="B23:C23"/>
    <mergeCell ref="H20:I20"/>
    <mergeCell ref="M27:O27"/>
    <mergeCell ref="K36:N36"/>
    <mergeCell ref="B30:C30"/>
    <mergeCell ref="H27:I27"/>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1"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9B839-2A7C-4C5F-BB04-704E83796202}">
  <sheetPr>
    <pageSetUpPr fitToPage="1"/>
  </sheetPr>
  <dimension ref="B1:I78"/>
  <sheetViews>
    <sheetView view="pageBreakPreview" zoomScaleNormal="100" zoomScaleSheetLayoutView="100" workbookViewId="0"/>
  </sheetViews>
  <sheetFormatPr defaultRowHeight="13.5" x14ac:dyDescent="0.15"/>
  <cols>
    <col min="1" max="1" width="3.875" customWidth="1"/>
  </cols>
  <sheetData>
    <row r="1" spans="2:9" x14ac:dyDescent="0.15">
      <c r="B1" t="s">
        <v>160</v>
      </c>
    </row>
    <row r="2" spans="2:9" x14ac:dyDescent="0.15">
      <c r="B2" t="s">
        <v>161</v>
      </c>
    </row>
    <row r="4" spans="2:9" x14ac:dyDescent="0.15">
      <c r="B4" t="s">
        <v>139</v>
      </c>
    </row>
    <row r="5" spans="2:9" x14ac:dyDescent="0.15">
      <c r="B5" t="s">
        <v>136</v>
      </c>
      <c r="E5" s="93">
        <v>44.8</v>
      </c>
      <c r="F5" s="91" t="s">
        <v>138</v>
      </c>
      <c r="G5" s="90"/>
      <c r="H5" t="s">
        <v>141</v>
      </c>
    </row>
    <row r="6" spans="2:9" x14ac:dyDescent="0.15">
      <c r="E6" s="94">
        <f>E5*1000/1000000</f>
        <v>4.48E-2</v>
      </c>
      <c r="F6" s="91" t="s">
        <v>142</v>
      </c>
      <c r="H6" s="89" t="s">
        <v>143</v>
      </c>
      <c r="I6" s="88"/>
    </row>
    <row r="7" spans="2:9" x14ac:dyDescent="0.15">
      <c r="B7" t="s">
        <v>140</v>
      </c>
    </row>
    <row r="74" spans="2:9" x14ac:dyDescent="0.15">
      <c r="B74" t="s">
        <v>137</v>
      </c>
    </row>
    <row r="76" spans="2:9" x14ac:dyDescent="0.15">
      <c r="B76" t="s">
        <v>136</v>
      </c>
      <c r="E76" s="92">
        <v>61600</v>
      </c>
      <c r="F76" s="91" t="s">
        <v>135</v>
      </c>
      <c r="H76" t="s">
        <v>141</v>
      </c>
    </row>
    <row r="77" spans="2:9" x14ac:dyDescent="0.15">
      <c r="E77" s="94">
        <f>E76/1000/1000</f>
        <v>6.1600000000000002E-2</v>
      </c>
      <c r="F77" s="95" t="s">
        <v>144</v>
      </c>
      <c r="G77" s="90"/>
      <c r="H77" s="89" t="s">
        <v>145</v>
      </c>
      <c r="I77" s="88"/>
    </row>
    <row r="78" spans="2:9" x14ac:dyDescent="0.15">
      <c r="B78" t="s">
        <v>134</v>
      </c>
    </row>
  </sheetData>
  <phoneticPr fontId="1"/>
  <pageMargins left="0.70866141732283472" right="0.11811023622047245" top="0.74803149606299213" bottom="0.74803149606299213" header="0.31496062992125984" footer="0.31496062992125984"/>
  <pageSetup paperSize="9" scale="56"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635C-D789-4645-B4DC-9630DC733A2F}">
  <sheetPr>
    <pageSetUpPr fitToPage="1"/>
  </sheetPr>
  <dimension ref="B2:V61"/>
  <sheetViews>
    <sheetView view="pageBreakPreview" zoomScaleNormal="100" zoomScaleSheetLayoutView="100" workbookViewId="0"/>
  </sheetViews>
  <sheetFormatPr defaultRowHeight="16.899999999999999"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8.875" style="5"/>
    <col min="259" max="259" width="27.375" style="5" customWidth="1"/>
    <col min="260" max="261" width="8.875" style="5" customWidth="1"/>
    <col min="262" max="271" width="9.5" style="5" bestFit="1" customWidth="1"/>
    <col min="272" max="272" width="17.5" style="5" customWidth="1"/>
    <col min="273" max="514" width="8.875" style="5"/>
    <col min="515" max="515" width="27.375" style="5" customWidth="1"/>
    <col min="516" max="517" width="8.875" style="5" customWidth="1"/>
    <col min="518" max="527" width="9.5" style="5" bestFit="1" customWidth="1"/>
    <col min="528" max="528" width="17.5" style="5" customWidth="1"/>
    <col min="529" max="770" width="8.875" style="5"/>
    <col min="771" max="771" width="27.375" style="5" customWidth="1"/>
    <col min="772" max="773" width="8.875" style="5" customWidth="1"/>
    <col min="774" max="783" width="9.5" style="5" bestFit="1" customWidth="1"/>
    <col min="784" max="784" width="17.5" style="5" customWidth="1"/>
    <col min="785" max="1026" width="8.875" style="5"/>
    <col min="1027" max="1027" width="27.375" style="5" customWidth="1"/>
    <col min="1028" max="1029" width="8.875" style="5" customWidth="1"/>
    <col min="1030" max="1039" width="9.5" style="5" bestFit="1" customWidth="1"/>
    <col min="1040" max="1040" width="17.5" style="5" customWidth="1"/>
    <col min="1041" max="1282" width="8.875" style="5"/>
    <col min="1283" max="1283" width="27.375" style="5" customWidth="1"/>
    <col min="1284" max="1285" width="8.875" style="5" customWidth="1"/>
    <col min="1286" max="1295" width="9.5" style="5" bestFit="1" customWidth="1"/>
    <col min="1296" max="1296" width="17.5" style="5" customWidth="1"/>
    <col min="1297" max="1538" width="8.875" style="5"/>
    <col min="1539" max="1539" width="27.375" style="5" customWidth="1"/>
    <col min="1540" max="1541" width="8.875" style="5" customWidth="1"/>
    <col min="1542" max="1551" width="9.5" style="5" bestFit="1" customWidth="1"/>
    <col min="1552" max="1552" width="17.5" style="5" customWidth="1"/>
    <col min="1553" max="1794" width="8.875" style="5"/>
    <col min="1795" max="1795" width="27.375" style="5" customWidth="1"/>
    <col min="1796" max="1797" width="8.875" style="5" customWidth="1"/>
    <col min="1798" max="1807" width="9.5" style="5" bestFit="1" customWidth="1"/>
    <col min="1808" max="1808" width="17.5" style="5" customWidth="1"/>
    <col min="1809" max="2050" width="8.875" style="5"/>
    <col min="2051" max="2051" width="27.375" style="5" customWidth="1"/>
    <col min="2052" max="2053" width="8.875" style="5" customWidth="1"/>
    <col min="2054" max="2063" width="9.5" style="5" bestFit="1" customWidth="1"/>
    <col min="2064" max="2064" width="17.5" style="5" customWidth="1"/>
    <col min="2065" max="2306" width="8.875" style="5"/>
    <col min="2307" max="2307" width="27.375" style="5" customWidth="1"/>
    <col min="2308" max="2309" width="8.875" style="5" customWidth="1"/>
    <col min="2310" max="2319" width="9.5" style="5" bestFit="1" customWidth="1"/>
    <col min="2320" max="2320" width="17.5" style="5" customWidth="1"/>
    <col min="2321" max="2562" width="8.875" style="5"/>
    <col min="2563" max="2563" width="27.375" style="5" customWidth="1"/>
    <col min="2564" max="2565" width="8.875" style="5" customWidth="1"/>
    <col min="2566" max="2575" width="9.5" style="5" bestFit="1" customWidth="1"/>
    <col min="2576" max="2576" width="17.5" style="5" customWidth="1"/>
    <col min="2577" max="2818" width="8.875" style="5"/>
    <col min="2819" max="2819" width="27.375" style="5" customWidth="1"/>
    <col min="2820" max="2821" width="8.875" style="5" customWidth="1"/>
    <col min="2822" max="2831" width="9.5" style="5" bestFit="1" customWidth="1"/>
    <col min="2832" max="2832" width="17.5" style="5" customWidth="1"/>
    <col min="2833" max="3074" width="8.875" style="5"/>
    <col min="3075" max="3075" width="27.375" style="5" customWidth="1"/>
    <col min="3076" max="3077" width="8.875" style="5" customWidth="1"/>
    <col min="3078" max="3087" width="9.5" style="5" bestFit="1" customWidth="1"/>
    <col min="3088" max="3088" width="17.5" style="5" customWidth="1"/>
    <col min="3089" max="3330" width="8.875" style="5"/>
    <col min="3331" max="3331" width="27.375" style="5" customWidth="1"/>
    <col min="3332" max="3333" width="8.875" style="5" customWidth="1"/>
    <col min="3334" max="3343" width="9.5" style="5" bestFit="1" customWidth="1"/>
    <col min="3344" max="3344" width="17.5" style="5" customWidth="1"/>
    <col min="3345" max="3586" width="8.875" style="5"/>
    <col min="3587" max="3587" width="27.375" style="5" customWidth="1"/>
    <col min="3588" max="3589" width="8.875" style="5" customWidth="1"/>
    <col min="3590" max="3599" width="9.5" style="5" bestFit="1" customWidth="1"/>
    <col min="3600" max="3600" width="17.5" style="5" customWidth="1"/>
    <col min="3601" max="3842" width="8.875" style="5"/>
    <col min="3843" max="3843" width="27.375" style="5" customWidth="1"/>
    <col min="3844" max="3845" width="8.875" style="5" customWidth="1"/>
    <col min="3846" max="3855" width="9.5" style="5" bestFit="1" customWidth="1"/>
    <col min="3856" max="3856" width="17.5" style="5" customWidth="1"/>
    <col min="3857" max="4098" width="8.875" style="5"/>
    <col min="4099" max="4099" width="27.375" style="5" customWidth="1"/>
    <col min="4100" max="4101" width="8.875" style="5" customWidth="1"/>
    <col min="4102" max="4111" width="9.5" style="5" bestFit="1" customWidth="1"/>
    <col min="4112" max="4112" width="17.5" style="5" customWidth="1"/>
    <col min="4113" max="4354" width="8.875" style="5"/>
    <col min="4355" max="4355" width="27.375" style="5" customWidth="1"/>
    <col min="4356" max="4357" width="8.875" style="5" customWidth="1"/>
    <col min="4358" max="4367" width="9.5" style="5" bestFit="1" customWidth="1"/>
    <col min="4368" max="4368" width="17.5" style="5" customWidth="1"/>
    <col min="4369" max="4610" width="8.875" style="5"/>
    <col min="4611" max="4611" width="27.375" style="5" customWidth="1"/>
    <col min="4612" max="4613" width="8.875" style="5" customWidth="1"/>
    <col min="4614" max="4623" width="9.5" style="5" bestFit="1" customWidth="1"/>
    <col min="4624" max="4624" width="17.5" style="5" customWidth="1"/>
    <col min="4625" max="4866" width="8.875" style="5"/>
    <col min="4867" max="4867" width="27.375" style="5" customWidth="1"/>
    <col min="4868" max="4869" width="8.875" style="5" customWidth="1"/>
    <col min="4870" max="4879" width="9.5" style="5" bestFit="1" customWidth="1"/>
    <col min="4880" max="4880" width="17.5" style="5" customWidth="1"/>
    <col min="4881" max="5122" width="8.875" style="5"/>
    <col min="5123" max="5123" width="27.375" style="5" customWidth="1"/>
    <col min="5124" max="5125" width="8.875" style="5" customWidth="1"/>
    <col min="5126" max="5135" width="9.5" style="5" bestFit="1" customWidth="1"/>
    <col min="5136" max="5136" width="17.5" style="5" customWidth="1"/>
    <col min="5137" max="5378" width="8.875" style="5"/>
    <col min="5379" max="5379" width="27.375" style="5" customWidth="1"/>
    <col min="5380" max="5381" width="8.875" style="5" customWidth="1"/>
    <col min="5382" max="5391" width="9.5" style="5" bestFit="1" customWidth="1"/>
    <col min="5392" max="5392" width="17.5" style="5" customWidth="1"/>
    <col min="5393" max="5634" width="8.875" style="5"/>
    <col min="5635" max="5635" width="27.375" style="5" customWidth="1"/>
    <col min="5636" max="5637" width="8.875" style="5" customWidth="1"/>
    <col min="5638" max="5647" width="9.5" style="5" bestFit="1" customWidth="1"/>
    <col min="5648" max="5648" width="17.5" style="5" customWidth="1"/>
    <col min="5649" max="5890" width="8.875" style="5"/>
    <col min="5891" max="5891" width="27.375" style="5" customWidth="1"/>
    <col min="5892" max="5893" width="8.875" style="5" customWidth="1"/>
    <col min="5894" max="5903" width="9.5" style="5" bestFit="1" customWidth="1"/>
    <col min="5904" max="5904" width="17.5" style="5" customWidth="1"/>
    <col min="5905" max="6146" width="8.875" style="5"/>
    <col min="6147" max="6147" width="27.375" style="5" customWidth="1"/>
    <col min="6148" max="6149" width="8.875" style="5" customWidth="1"/>
    <col min="6150" max="6159" width="9.5" style="5" bestFit="1" customWidth="1"/>
    <col min="6160" max="6160" width="17.5" style="5" customWidth="1"/>
    <col min="6161" max="6402" width="8.875" style="5"/>
    <col min="6403" max="6403" width="27.375" style="5" customWidth="1"/>
    <col min="6404" max="6405" width="8.875" style="5" customWidth="1"/>
    <col min="6406" max="6415" width="9.5" style="5" bestFit="1" customWidth="1"/>
    <col min="6416" max="6416" width="17.5" style="5" customWidth="1"/>
    <col min="6417" max="6658" width="8.875" style="5"/>
    <col min="6659" max="6659" width="27.375" style="5" customWidth="1"/>
    <col min="6660" max="6661" width="8.875" style="5" customWidth="1"/>
    <col min="6662" max="6671" width="9.5" style="5" bestFit="1" customWidth="1"/>
    <col min="6672" max="6672" width="17.5" style="5" customWidth="1"/>
    <col min="6673" max="6914" width="8.875" style="5"/>
    <col min="6915" max="6915" width="27.375" style="5" customWidth="1"/>
    <col min="6916" max="6917" width="8.875" style="5" customWidth="1"/>
    <col min="6918" max="6927" width="9.5" style="5" bestFit="1" customWidth="1"/>
    <col min="6928" max="6928" width="17.5" style="5" customWidth="1"/>
    <col min="6929" max="7170" width="8.875" style="5"/>
    <col min="7171" max="7171" width="27.375" style="5" customWidth="1"/>
    <col min="7172" max="7173" width="8.875" style="5" customWidth="1"/>
    <col min="7174" max="7183" width="9.5" style="5" bestFit="1" customWidth="1"/>
    <col min="7184" max="7184" width="17.5" style="5" customWidth="1"/>
    <col min="7185" max="7426" width="8.875" style="5"/>
    <col min="7427" max="7427" width="27.375" style="5" customWidth="1"/>
    <col min="7428" max="7429" width="8.875" style="5" customWidth="1"/>
    <col min="7430" max="7439" width="9.5" style="5" bestFit="1" customWidth="1"/>
    <col min="7440" max="7440" width="17.5" style="5" customWidth="1"/>
    <col min="7441" max="7682" width="8.875" style="5"/>
    <col min="7683" max="7683" width="27.375" style="5" customWidth="1"/>
    <col min="7684" max="7685" width="8.875" style="5" customWidth="1"/>
    <col min="7686" max="7695" width="9.5" style="5" bestFit="1" customWidth="1"/>
    <col min="7696" max="7696" width="17.5" style="5" customWidth="1"/>
    <col min="7697" max="7938" width="8.875" style="5"/>
    <col min="7939" max="7939" width="27.375" style="5" customWidth="1"/>
    <col min="7940" max="7941" width="8.875" style="5" customWidth="1"/>
    <col min="7942" max="7951" width="9.5" style="5" bestFit="1" customWidth="1"/>
    <col min="7952" max="7952" width="17.5" style="5" customWidth="1"/>
    <col min="7953" max="8194" width="8.875" style="5"/>
    <col min="8195" max="8195" width="27.375" style="5" customWidth="1"/>
    <col min="8196" max="8197" width="8.875" style="5" customWidth="1"/>
    <col min="8198" max="8207" width="9.5" style="5" bestFit="1" customWidth="1"/>
    <col min="8208" max="8208" width="17.5" style="5" customWidth="1"/>
    <col min="8209" max="8450" width="8.875" style="5"/>
    <col min="8451" max="8451" width="27.375" style="5" customWidth="1"/>
    <col min="8452" max="8453" width="8.875" style="5" customWidth="1"/>
    <col min="8454" max="8463" width="9.5" style="5" bestFit="1" customWidth="1"/>
    <col min="8464" max="8464" width="17.5" style="5" customWidth="1"/>
    <col min="8465" max="8706" width="8.875" style="5"/>
    <col min="8707" max="8707" width="27.375" style="5" customWidth="1"/>
    <col min="8708" max="8709" width="8.875" style="5" customWidth="1"/>
    <col min="8710" max="8719" width="9.5" style="5" bestFit="1" customWidth="1"/>
    <col min="8720" max="8720" width="17.5" style="5" customWidth="1"/>
    <col min="8721" max="8962" width="8.875" style="5"/>
    <col min="8963" max="8963" width="27.375" style="5" customWidth="1"/>
    <col min="8964" max="8965" width="8.875" style="5" customWidth="1"/>
    <col min="8966" max="8975" width="9.5" style="5" bestFit="1" customWidth="1"/>
    <col min="8976" max="8976" width="17.5" style="5" customWidth="1"/>
    <col min="8977" max="9218" width="8.875" style="5"/>
    <col min="9219" max="9219" width="27.375" style="5" customWidth="1"/>
    <col min="9220" max="9221" width="8.875" style="5" customWidth="1"/>
    <col min="9222" max="9231" width="9.5" style="5" bestFit="1" customWidth="1"/>
    <col min="9232" max="9232" width="17.5" style="5" customWidth="1"/>
    <col min="9233" max="9474" width="8.875" style="5"/>
    <col min="9475" max="9475" width="27.375" style="5" customWidth="1"/>
    <col min="9476" max="9477" width="8.875" style="5" customWidth="1"/>
    <col min="9478" max="9487" width="9.5" style="5" bestFit="1" customWidth="1"/>
    <col min="9488" max="9488" width="17.5" style="5" customWidth="1"/>
    <col min="9489" max="9730" width="8.875" style="5"/>
    <col min="9731" max="9731" width="27.375" style="5" customWidth="1"/>
    <col min="9732" max="9733" width="8.875" style="5" customWidth="1"/>
    <col min="9734" max="9743" width="9.5" style="5" bestFit="1" customWidth="1"/>
    <col min="9744" max="9744" width="17.5" style="5" customWidth="1"/>
    <col min="9745" max="9986" width="8.875" style="5"/>
    <col min="9987" max="9987" width="27.375" style="5" customWidth="1"/>
    <col min="9988" max="9989" width="8.875" style="5" customWidth="1"/>
    <col min="9990" max="9999" width="9.5" style="5" bestFit="1" customWidth="1"/>
    <col min="10000" max="10000" width="17.5" style="5" customWidth="1"/>
    <col min="10001" max="10242" width="8.875" style="5"/>
    <col min="10243" max="10243" width="27.375" style="5" customWidth="1"/>
    <col min="10244" max="10245" width="8.875" style="5" customWidth="1"/>
    <col min="10246" max="10255" width="9.5" style="5" bestFit="1" customWidth="1"/>
    <col min="10256" max="10256" width="17.5" style="5" customWidth="1"/>
    <col min="10257" max="10498" width="8.875" style="5"/>
    <col min="10499" max="10499" width="27.375" style="5" customWidth="1"/>
    <col min="10500" max="10501" width="8.875" style="5" customWidth="1"/>
    <col min="10502" max="10511" width="9.5" style="5" bestFit="1" customWidth="1"/>
    <col min="10512" max="10512" width="17.5" style="5" customWidth="1"/>
    <col min="10513" max="10754" width="8.875" style="5"/>
    <col min="10755" max="10755" width="27.375" style="5" customWidth="1"/>
    <col min="10756" max="10757" width="8.875" style="5" customWidth="1"/>
    <col min="10758" max="10767" width="9.5" style="5" bestFit="1" customWidth="1"/>
    <col min="10768" max="10768" width="17.5" style="5" customWidth="1"/>
    <col min="10769" max="11010" width="8.875" style="5"/>
    <col min="11011" max="11011" width="27.375" style="5" customWidth="1"/>
    <col min="11012" max="11013" width="8.875" style="5" customWidth="1"/>
    <col min="11014" max="11023" width="9.5" style="5" bestFit="1" customWidth="1"/>
    <col min="11024" max="11024" width="17.5" style="5" customWidth="1"/>
    <col min="11025" max="11266" width="8.875" style="5"/>
    <col min="11267" max="11267" width="27.375" style="5" customWidth="1"/>
    <col min="11268" max="11269" width="8.875" style="5" customWidth="1"/>
    <col min="11270" max="11279" width="9.5" style="5" bestFit="1" customWidth="1"/>
    <col min="11280" max="11280" width="17.5" style="5" customWidth="1"/>
    <col min="11281" max="11522" width="8.875" style="5"/>
    <col min="11523" max="11523" width="27.375" style="5" customWidth="1"/>
    <col min="11524" max="11525" width="8.875" style="5" customWidth="1"/>
    <col min="11526" max="11535" width="9.5" style="5" bestFit="1" customWidth="1"/>
    <col min="11536" max="11536" width="17.5" style="5" customWidth="1"/>
    <col min="11537" max="11778" width="8.875" style="5"/>
    <col min="11779" max="11779" width="27.375" style="5" customWidth="1"/>
    <col min="11780" max="11781" width="8.875" style="5" customWidth="1"/>
    <col min="11782" max="11791" width="9.5" style="5" bestFit="1" customWidth="1"/>
    <col min="11792" max="11792" width="17.5" style="5" customWidth="1"/>
    <col min="11793" max="12034" width="8.875" style="5"/>
    <col min="12035" max="12035" width="27.375" style="5" customWidth="1"/>
    <col min="12036" max="12037" width="8.875" style="5" customWidth="1"/>
    <col min="12038" max="12047" width="9.5" style="5" bestFit="1" customWidth="1"/>
    <col min="12048" max="12048" width="17.5" style="5" customWidth="1"/>
    <col min="12049" max="12290" width="8.875" style="5"/>
    <col min="12291" max="12291" width="27.375" style="5" customWidth="1"/>
    <col min="12292" max="12293" width="8.875" style="5" customWidth="1"/>
    <col min="12294" max="12303" width="9.5" style="5" bestFit="1" customWidth="1"/>
    <col min="12304" max="12304" width="17.5" style="5" customWidth="1"/>
    <col min="12305" max="12546" width="8.875" style="5"/>
    <col min="12547" max="12547" width="27.375" style="5" customWidth="1"/>
    <col min="12548" max="12549" width="8.875" style="5" customWidth="1"/>
    <col min="12550" max="12559" width="9.5" style="5" bestFit="1" customWidth="1"/>
    <col min="12560" max="12560" width="17.5" style="5" customWidth="1"/>
    <col min="12561" max="12802" width="8.875" style="5"/>
    <col min="12803" max="12803" width="27.375" style="5" customWidth="1"/>
    <col min="12804" max="12805" width="8.875" style="5" customWidth="1"/>
    <col min="12806" max="12815" width="9.5" style="5" bestFit="1" customWidth="1"/>
    <col min="12816" max="12816" width="17.5" style="5" customWidth="1"/>
    <col min="12817" max="13058" width="8.875" style="5"/>
    <col min="13059" max="13059" width="27.375" style="5" customWidth="1"/>
    <col min="13060" max="13061" width="8.875" style="5" customWidth="1"/>
    <col min="13062" max="13071" width="9.5" style="5" bestFit="1" customWidth="1"/>
    <col min="13072" max="13072" width="17.5" style="5" customWidth="1"/>
    <col min="13073" max="13314" width="8.875" style="5"/>
    <col min="13315" max="13315" width="27.375" style="5" customWidth="1"/>
    <col min="13316" max="13317" width="8.875" style="5" customWidth="1"/>
    <col min="13318" max="13327" width="9.5" style="5" bestFit="1" customWidth="1"/>
    <col min="13328" max="13328" width="17.5" style="5" customWidth="1"/>
    <col min="13329" max="13570" width="8.875" style="5"/>
    <col min="13571" max="13571" width="27.375" style="5" customWidth="1"/>
    <col min="13572" max="13573" width="8.875" style="5" customWidth="1"/>
    <col min="13574" max="13583" width="9.5" style="5" bestFit="1" customWidth="1"/>
    <col min="13584" max="13584" width="17.5" style="5" customWidth="1"/>
    <col min="13585" max="13826" width="8.875" style="5"/>
    <col min="13827" max="13827" width="27.375" style="5" customWidth="1"/>
    <col min="13828" max="13829" width="8.875" style="5" customWidth="1"/>
    <col min="13830" max="13839" width="9.5" style="5" bestFit="1" customWidth="1"/>
    <col min="13840" max="13840" width="17.5" style="5" customWidth="1"/>
    <col min="13841" max="14082" width="8.875" style="5"/>
    <col min="14083" max="14083" width="27.375" style="5" customWidth="1"/>
    <col min="14084" max="14085" width="8.875" style="5" customWidth="1"/>
    <col min="14086" max="14095" width="9.5" style="5" bestFit="1" customWidth="1"/>
    <col min="14096" max="14096" width="17.5" style="5" customWidth="1"/>
    <col min="14097" max="14338" width="8.875" style="5"/>
    <col min="14339" max="14339" width="27.375" style="5" customWidth="1"/>
    <col min="14340" max="14341" width="8.875" style="5" customWidth="1"/>
    <col min="14342" max="14351" width="9.5" style="5" bestFit="1" customWidth="1"/>
    <col min="14352" max="14352" width="17.5" style="5" customWidth="1"/>
    <col min="14353" max="14594" width="8.875" style="5"/>
    <col min="14595" max="14595" width="27.375" style="5" customWidth="1"/>
    <col min="14596" max="14597" width="8.875" style="5" customWidth="1"/>
    <col min="14598" max="14607" width="9.5" style="5" bestFit="1" customWidth="1"/>
    <col min="14608" max="14608" width="17.5" style="5" customWidth="1"/>
    <col min="14609" max="14850" width="8.875" style="5"/>
    <col min="14851" max="14851" width="27.375" style="5" customWidth="1"/>
    <col min="14852" max="14853" width="8.875" style="5" customWidth="1"/>
    <col min="14854" max="14863" width="9.5" style="5" bestFit="1" customWidth="1"/>
    <col min="14864" max="14864" width="17.5" style="5" customWidth="1"/>
    <col min="14865" max="15106" width="8.875" style="5"/>
    <col min="15107" max="15107" width="27.375" style="5" customWidth="1"/>
    <col min="15108" max="15109" width="8.875" style="5" customWidth="1"/>
    <col min="15110" max="15119" width="9.5" style="5" bestFit="1" customWidth="1"/>
    <col min="15120" max="15120" width="17.5" style="5" customWidth="1"/>
    <col min="15121" max="15362" width="8.875" style="5"/>
    <col min="15363" max="15363" width="27.375" style="5" customWidth="1"/>
    <col min="15364" max="15365" width="8.875" style="5" customWidth="1"/>
    <col min="15366" max="15375" width="9.5" style="5" bestFit="1" customWidth="1"/>
    <col min="15376" max="15376" width="17.5" style="5" customWidth="1"/>
    <col min="15377" max="15618" width="8.875" style="5"/>
    <col min="15619" max="15619" width="27.375" style="5" customWidth="1"/>
    <col min="15620" max="15621" width="8.875" style="5" customWidth="1"/>
    <col min="15622" max="15631" width="9.5" style="5" bestFit="1" customWidth="1"/>
    <col min="15632" max="15632" width="17.5" style="5" customWidth="1"/>
    <col min="15633" max="15874" width="8.875" style="5"/>
    <col min="15875" max="15875" width="27.375" style="5" customWidth="1"/>
    <col min="15876" max="15877" width="8.875" style="5" customWidth="1"/>
    <col min="15878" max="15887" width="9.5" style="5" bestFit="1" customWidth="1"/>
    <col min="15888" max="15888" width="17.5" style="5" customWidth="1"/>
    <col min="15889" max="16130" width="8.875" style="5"/>
    <col min="16131" max="16131" width="27.375" style="5" customWidth="1"/>
    <col min="16132" max="16133" width="8.875" style="5" customWidth="1"/>
    <col min="16134" max="16143" width="9.5" style="5" bestFit="1" customWidth="1"/>
    <col min="16144" max="16144" width="17.5" style="5" customWidth="1"/>
    <col min="16145" max="16384" width="8.875" style="5"/>
  </cols>
  <sheetData>
    <row r="2" spans="2:22" ht="16.899999999999999" customHeight="1" x14ac:dyDescent="0.15">
      <c r="B2" s="24" t="s">
        <v>164</v>
      </c>
    </row>
    <row r="4" spans="2:22" s="19" customFormat="1" ht="16.899999999999999" customHeight="1" x14ac:dyDescent="0.15">
      <c r="B4" s="20" t="s">
        <v>6</v>
      </c>
      <c r="C4" s="110"/>
      <c r="D4" s="110"/>
      <c r="E4" s="110"/>
      <c r="F4" s="110"/>
      <c r="G4" s="110"/>
      <c r="H4" s="110"/>
      <c r="I4" s="110"/>
      <c r="J4" s="110"/>
      <c r="K4" s="21"/>
      <c r="L4" s="22"/>
      <c r="M4" s="22"/>
      <c r="N4" s="22"/>
    </row>
    <row r="5" spans="2:22" s="19" customFormat="1" ht="16.899999999999999" customHeight="1" x14ac:dyDescent="0.15">
      <c r="B5" s="112" t="s">
        <v>7</v>
      </c>
      <c r="C5" s="20" t="s">
        <v>8</v>
      </c>
      <c r="D5" s="110"/>
      <c r="E5" s="115"/>
      <c r="F5" s="115"/>
      <c r="G5" s="115"/>
      <c r="H5" s="115"/>
      <c r="I5" s="115"/>
      <c r="J5" s="115"/>
      <c r="K5" s="21"/>
      <c r="L5" s="22"/>
      <c r="M5" s="22"/>
    </row>
    <row r="6" spans="2:22" s="19" customFormat="1" ht="16.899999999999999" customHeight="1" x14ac:dyDescent="0.15">
      <c r="B6" s="113"/>
      <c r="C6" s="20" t="s">
        <v>9</v>
      </c>
      <c r="D6" s="116"/>
      <c r="E6" s="117"/>
      <c r="F6" s="118"/>
      <c r="G6" s="23" t="s">
        <v>10</v>
      </c>
      <c r="H6" s="116"/>
      <c r="I6" s="117"/>
      <c r="J6" s="118"/>
      <c r="K6" s="21"/>
      <c r="L6" s="22"/>
      <c r="M6" s="22"/>
    </row>
    <row r="7" spans="2:22" s="19" customFormat="1" ht="16.899999999999999" customHeight="1" x14ac:dyDescent="0.15">
      <c r="B7" s="114"/>
      <c r="C7" s="20" t="s">
        <v>95</v>
      </c>
      <c r="D7" s="119"/>
      <c r="E7" s="119"/>
      <c r="F7" s="119"/>
      <c r="G7" s="120" t="s">
        <v>96</v>
      </c>
      <c r="H7" s="121"/>
      <c r="I7" s="121"/>
      <c r="J7" s="122"/>
      <c r="K7" s="21"/>
      <c r="L7" s="22"/>
      <c r="M7" s="22"/>
      <c r="N7" s="22"/>
    </row>
    <row r="8" spans="2:22" ht="16.899999999999999" customHeight="1" x14ac:dyDescent="0.15">
      <c r="B8" s="20" t="s">
        <v>52</v>
      </c>
      <c r="C8" s="110"/>
      <c r="D8" s="110"/>
      <c r="E8" s="110"/>
      <c r="F8" s="110"/>
      <c r="G8" s="110"/>
      <c r="H8" s="110"/>
      <c r="I8" s="110"/>
      <c r="J8" s="110"/>
      <c r="K8" s="21"/>
      <c r="L8" s="22"/>
      <c r="M8" s="22"/>
      <c r="N8" s="22"/>
      <c r="O8" s="19"/>
      <c r="P8" s="19"/>
      <c r="Q8" s="19"/>
      <c r="R8" s="19"/>
      <c r="S8" s="19"/>
      <c r="T8" s="19"/>
      <c r="U8" s="19"/>
      <c r="V8" s="19"/>
    </row>
    <row r="9" spans="2:22" ht="16.899999999999999" customHeight="1" x14ac:dyDescent="0.15">
      <c r="B9" s="2"/>
      <c r="C9" s="2"/>
      <c r="D9" s="3"/>
      <c r="E9" s="25"/>
      <c r="F9" s="25"/>
      <c r="G9" s="25"/>
      <c r="H9" s="25"/>
      <c r="I9" s="25"/>
      <c r="J9" s="25"/>
      <c r="K9" s="22"/>
      <c r="L9" s="22"/>
      <c r="M9" s="22"/>
      <c r="N9" s="22"/>
      <c r="O9" s="19"/>
      <c r="P9" s="19"/>
      <c r="Q9" s="19"/>
      <c r="R9" s="19"/>
      <c r="S9" s="19"/>
      <c r="T9" s="19"/>
      <c r="U9" s="19"/>
      <c r="V9" s="19"/>
    </row>
    <row r="10" spans="2:22" ht="16.899999999999999" customHeight="1" x14ac:dyDescent="0.15">
      <c r="B10" s="15"/>
      <c r="C10" s="2"/>
      <c r="D10" s="14"/>
      <c r="E10" s="26"/>
      <c r="F10" s="26"/>
      <c r="G10" s="26"/>
      <c r="H10" s="26"/>
      <c r="I10" s="26"/>
      <c r="J10" s="26"/>
      <c r="K10" s="26"/>
      <c r="L10" s="27"/>
      <c r="M10" s="27"/>
      <c r="N10" s="27"/>
      <c r="O10" s="27"/>
    </row>
    <row r="11" spans="2:22" ht="16.899999999999999" customHeight="1" x14ac:dyDescent="0.15">
      <c r="B11" s="28" t="s">
        <v>63</v>
      </c>
      <c r="C11" s="2"/>
      <c r="D11" s="14"/>
      <c r="E11" s="26"/>
      <c r="F11" s="26"/>
      <c r="G11" s="26"/>
      <c r="H11" s="26"/>
      <c r="I11" s="26"/>
      <c r="J11" s="26"/>
      <c r="K11" s="26"/>
      <c r="L11" s="27"/>
      <c r="M11" s="27"/>
      <c r="N11" s="27"/>
      <c r="O11" s="27"/>
    </row>
    <row r="12" spans="2:22" ht="16.899999999999999" customHeight="1" x14ac:dyDescent="0.15">
      <c r="B12" s="24" t="s">
        <v>53</v>
      </c>
      <c r="C12" s="24"/>
      <c r="D12" s="29" t="s">
        <v>54</v>
      </c>
      <c r="F12" s="30"/>
      <c r="G12" s="30"/>
      <c r="H12" s="30"/>
      <c r="I12" s="30"/>
      <c r="J12" s="30"/>
      <c r="K12" s="30"/>
      <c r="L12" s="27"/>
      <c r="M12" s="27"/>
      <c r="N12" s="27"/>
      <c r="O12" s="27"/>
    </row>
    <row r="13" spans="2:22" ht="16.899999999999999" customHeight="1" x14ac:dyDescent="0.15">
      <c r="B13" s="24"/>
      <c r="C13" s="24"/>
      <c r="D13" s="4" t="s">
        <v>11</v>
      </c>
      <c r="E13" s="4" t="s">
        <v>12</v>
      </c>
      <c r="F13" s="4" t="s">
        <v>13</v>
      </c>
      <c r="G13" s="4" t="s">
        <v>14</v>
      </c>
      <c r="H13" s="4" t="s">
        <v>15</v>
      </c>
      <c r="I13" s="4" t="s">
        <v>16</v>
      </c>
      <c r="J13" s="4" t="s">
        <v>17</v>
      </c>
      <c r="K13" s="4" t="s">
        <v>18</v>
      </c>
      <c r="L13" s="4" t="s">
        <v>19</v>
      </c>
      <c r="M13" s="4" t="s">
        <v>20</v>
      </c>
      <c r="N13" s="4" t="s">
        <v>21</v>
      </c>
      <c r="O13" s="4" t="s">
        <v>22</v>
      </c>
      <c r="P13" s="1" t="s">
        <v>39</v>
      </c>
    </row>
    <row r="14" spans="2:22" ht="16.899999999999999" customHeight="1" x14ac:dyDescent="0.15">
      <c r="B14" s="108" t="s">
        <v>55</v>
      </c>
      <c r="C14" s="109"/>
      <c r="D14" s="64"/>
      <c r="E14" s="64"/>
      <c r="F14" s="64"/>
      <c r="G14" s="64"/>
      <c r="H14" s="64"/>
      <c r="I14" s="64"/>
      <c r="J14" s="64"/>
      <c r="K14" s="64"/>
      <c r="L14" s="64"/>
      <c r="M14" s="64"/>
      <c r="N14" s="64"/>
      <c r="O14" s="64"/>
      <c r="P14" s="43"/>
    </row>
    <row r="15" spans="2:22" ht="16.899999999999999" customHeight="1" x14ac:dyDescent="0.15">
      <c r="B15" s="108" t="s">
        <v>56</v>
      </c>
      <c r="C15" s="109"/>
      <c r="D15" s="64"/>
      <c r="E15" s="64"/>
      <c r="F15" s="64"/>
      <c r="G15" s="64"/>
      <c r="H15" s="64"/>
      <c r="I15" s="64"/>
      <c r="J15" s="64"/>
      <c r="K15" s="64"/>
      <c r="L15" s="64"/>
      <c r="M15" s="64"/>
      <c r="N15" s="64"/>
      <c r="O15" s="64"/>
      <c r="P15" s="63">
        <f>SUM(D15:O15)</f>
        <v>0</v>
      </c>
    </row>
    <row r="16" spans="2:22" ht="16.899999999999999" customHeight="1" x14ac:dyDescent="0.15">
      <c r="B16" s="108" t="s">
        <v>60</v>
      </c>
      <c r="C16" s="109"/>
      <c r="D16" s="65">
        <f>D14*D15</f>
        <v>0</v>
      </c>
      <c r="E16" s="65">
        <f t="shared" ref="E16:O16" si="0">E14*E15</f>
        <v>0</v>
      </c>
      <c r="F16" s="65">
        <f t="shared" si="0"/>
        <v>0</v>
      </c>
      <c r="G16" s="65">
        <f t="shared" si="0"/>
        <v>0</v>
      </c>
      <c r="H16" s="65">
        <f t="shared" si="0"/>
        <v>0</v>
      </c>
      <c r="I16" s="65">
        <f t="shared" si="0"/>
        <v>0</v>
      </c>
      <c r="J16" s="65">
        <f t="shared" si="0"/>
        <v>0</v>
      </c>
      <c r="K16" s="65">
        <f t="shared" si="0"/>
        <v>0</v>
      </c>
      <c r="L16" s="65">
        <f t="shared" si="0"/>
        <v>0</v>
      </c>
      <c r="M16" s="65">
        <f t="shared" si="0"/>
        <v>0</v>
      </c>
      <c r="N16" s="65">
        <f t="shared" si="0"/>
        <v>0</v>
      </c>
      <c r="O16" s="65">
        <f t="shared" si="0"/>
        <v>0</v>
      </c>
      <c r="P16" s="63">
        <f>SUM(D16:O16)</f>
        <v>0</v>
      </c>
    </row>
    <row r="17" spans="2:17" ht="16.899999999999999" customHeight="1" x14ac:dyDescent="0.15">
      <c r="B17" s="12"/>
      <c r="C17" s="12"/>
      <c r="D17" s="8"/>
      <c r="E17" s="8"/>
      <c r="F17" s="8"/>
      <c r="G17" s="8"/>
      <c r="H17" s="8"/>
      <c r="I17" s="8"/>
      <c r="J17" s="8"/>
      <c r="K17" s="8"/>
      <c r="L17" s="8"/>
      <c r="M17" s="8"/>
      <c r="N17" s="8"/>
      <c r="O17" s="8"/>
    </row>
    <row r="18" spans="2:17" ht="16.899999999999999" customHeight="1" x14ac:dyDescent="0.15">
      <c r="B18" s="28" t="s">
        <v>65</v>
      </c>
      <c r="C18" s="28"/>
      <c r="D18" s="14"/>
      <c r="E18" s="26"/>
      <c r="F18" s="26"/>
      <c r="G18" s="26"/>
      <c r="H18" s="26"/>
      <c r="I18" s="26"/>
      <c r="J18" s="26"/>
      <c r="K18" s="26"/>
      <c r="L18" s="27"/>
      <c r="M18" s="27"/>
      <c r="N18" s="27"/>
      <c r="O18" s="27"/>
    </row>
    <row r="19" spans="2:17" ht="16.899999999999999" customHeight="1" x14ac:dyDescent="0.15">
      <c r="D19" s="97"/>
      <c r="E19" s="111"/>
      <c r="F19" s="10"/>
      <c r="H19" s="97"/>
      <c r="I19" s="111"/>
      <c r="J19" s="10"/>
      <c r="K19" s="97"/>
      <c r="L19" s="97"/>
      <c r="M19" s="9"/>
    </row>
    <row r="20" spans="2:17" ht="16.899999999999999" customHeight="1" x14ac:dyDescent="0.15">
      <c r="B20" s="124" t="s">
        <v>64</v>
      </c>
      <c r="C20" s="124"/>
      <c r="D20" s="125" t="s">
        <v>58</v>
      </c>
      <c r="E20" s="125"/>
      <c r="F20" s="45"/>
      <c r="G20" s="1" t="s">
        <v>38</v>
      </c>
      <c r="H20" s="100" t="s">
        <v>66</v>
      </c>
      <c r="I20" s="100"/>
      <c r="J20" s="1" t="s">
        <v>62</v>
      </c>
      <c r="K20" s="16"/>
    </row>
    <row r="21" spans="2:17" ht="16.899999999999999" customHeight="1" x14ac:dyDescent="0.15">
      <c r="B21" s="13"/>
      <c r="C21" s="13"/>
      <c r="D21" s="18"/>
      <c r="E21" s="31"/>
      <c r="F21" s="10"/>
      <c r="H21" s="18"/>
      <c r="I21" s="31"/>
      <c r="J21" s="10"/>
      <c r="K21" s="18"/>
      <c r="L21" s="18"/>
      <c r="M21" s="9"/>
    </row>
    <row r="22" spans="2:17" ht="16.899999999999999" customHeight="1" x14ac:dyDescent="0.15">
      <c r="D22" s="4" t="s">
        <v>11</v>
      </c>
      <c r="E22" s="4" t="s">
        <v>12</v>
      </c>
      <c r="F22" s="4" t="s">
        <v>13</v>
      </c>
      <c r="G22" s="4" t="s">
        <v>14</v>
      </c>
      <c r="H22" s="4" t="s">
        <v>15</v>
      </c>
      <c r="I22" s="4" t="s">
        <v>16</v>
      </c>
      <c r="J22" s="4" t="s">
        <v>17</v>
      </c>
      <c r="K22" s="4" t="s">
        <v>18</v>
      </c>
      <c r="L22" s="4" t="s">
        <v>19</v>
      </c>
      <c r="M22" s="4" t="s">
        <v>20</v>
      </c>
      <c r="N22" s="4" t="s">
        <v>21</v>
      </c>
      <c r="O22" s="4" t="s">
        <v>22</v>
      </c>
      <c r="P22" s="1" t="s">
        <v>23</v>
      </c>
      <c r="Q22" s="1" t="s">
        <v>38</v>
      </c>
    </row>
    <row r="23" spans="2:17" ht="16.899999999999999" customHeight="1" x14ac:dyDescent="0.15">
      <c r="B23" s="98" t="s">
        <v>42</v>
      </c>
      <c r="C23" s="99"/>
      <c r="D23" s="66">
        <f>D16*$F$20*$K$20/1000</f>
        <v>0</v>
      </c>
      <c r="E23" s="66">
        <f t="shared" ref="E23:O23" si="1">E16*$F$20*$K$20/1000</f>
        <v>0</v>
      </c>
      <c r="F23" s="66">
        <f t="shared" si="1"/>
        <v>0</v>
      </c>
      <c r="G23" s="66">
        <f t="shared" si="1"/>
        <v>0</v>
      </c>
      <c r="H23" s="66">
        <f>H16*$F$20*$K$20/1000</f>
        <v>0</v>
      </c>
      <c r="I23" s="66">
        <f t="shared" si="1"/>
        <v>0</v>
      </c>
      <c r="J23" s="66">
        <f t="shared" si="1"/>
        <v>0</v>
      </c>
      <c r="K23" s="66">
        <f t="shared" si="1"/>
        <v>0</v>
      </c>
      <c r="L23" s="66">
        <f t="shared" si="1"/>
        <v>0</v>
      </c>
      <c r="M23" s="66">
        <f t="shared" si="1"/>
        <v>0</v>
      </c>
      <c r="N23" s="66">
        <f t="shared" si="1"/>
        <v>0</v>
      </c>
      <c r="O23" s="66">
        <f t="shared" si="1"/>
        <v>0</v>
      </c>
      <c r="P23" s="66">
        <f>SUM(D23:O23)</f>
        <v>0</v>
      </c>
      <c r="Q23" s="1" t="s">
        <v>35</v>
      </c>
    </row>
    <row r="24" spans="2:17" ht="16.899999999999999" customHeight="1" x14ac:dyDescent="0.15">
      <c r="B24" s="6"/>
      <c r="C24" s="12"/>
      <c r="E24" s="7"/>
      <c r="F24" s="7"/>
      <c r="G24" s="7"/>
      <c r="H24" s="7"/>
      <c r="I24" s="7"/>
      <c r="J24" s="7"/>
      <c r="K24" s="7"/>
      <c r="L24" s="7"/>
      <c r="M24" s="7"/>
      <c r="N24" s="7"/>
      <c r="O24" s="7"/>
      <c r="P24" s="33"/>
    </row>
    <row r="25" spans="2:17" ht="16.899999999999999" customHeight="1" x14ac:dyDescent="0.15">
      <c r="B25" s="28" t="s">
        <v>67</v>
      </c>
      <c r="C25" s="28"/>
      <c r="D25" s="8"/>
      <c r="E25" s="8"/>
      <c r="F25" s="8"/>
      <c r="G25" s="8"/>
      <c r="H25" s="8"/>
      <c r="I25" s="8"/>
      <c r="J25" s="8"/>
      <c r="K25" s="8"/>
      <c r="L25" s="8"/>
      <c r="M25" s="8"/>
      <c r="N25" s="8"/>
      <c r="O25" s="8"/>
    </row>
    <row r="26" spans="2:17" ht="16.899999999999999" customHeight="1" x14ac:dyDescent="0.15">
      <c r="B26" s="28"/>
      <c r="C26" s="28"/>
      <c r="D26" s="69" t="s">
        <v>107</v>
      </c>
      <c r="F26" s="8"/>
      <c r="G26" s="8"/>
      <c r="H26" s="8"/>
      <c r="I26" s="8"/>
      <c r="J26" s="8"/>
      <c r="K26" s="8"/>
      <c r="L26" s="8"/>
      <c r="M26" s="8"/>
      <c r="N26" s="8"/>
      <c r="O26" s="8"/>
    </row>
    <row r="27" spans="2:17" ht="16.899999999999999" customHeight="1" x14ac:dyDescent="0.15">
      <c r="B27" s="124" t="s">
        <v>64</v>
      </c>
      <c r="C27" s="124"/>
      <c r="D27" s="125" t="s">
        <v>58</v>
      </c>
      <c r="E27" s="125"/>
      <c r="F27" s="45"/>
      <c r="G27" s="1" t="s">
        <v>38</v>
      </c>
      <c r="H27" s="100" t="s">
        <v>57</v>
      </c>
      <c r="I27" s="107"/>
      <c r="J27" s="1" t="s">
        <v>62</v>
      </c>
      <c r="K27" s="16"/>
      <c r="M27" s="101" t="s">
        <v>68</v>
      </c>
      <c r="N27" s="102"/>
      <c r="O27" s="103"/>
      <c r="P27" s="44" t="e">
        <f>F27*K27/(F20*K20)</f>
        <v>#DIV/0!</v>
      </c>
    </row>
    <row r="28" spans="2:17" ht="16.899999999999999" customHeight="1" x14ac:dyDescent="0.15">
      <c r="B28" s="13"/>
      <c r="C28" s="13"/>
      <c r="E28" s="31"/>
      <c r="F28" s="10"/>
      <c r="H28" s="18"/>
      <c r="J28" s="10"/>
      <c r="K28" s="34"/>
      <c r="L28" s="18"/>
      <c r="M28" s="17"/>
    </row>
    <row r="29" spans="2:17" ht="16.899999999999999" customHeight="1" x14ac:dyDescent="0.15">
      <c r="D29" s="4" t="s">
        <v>11</v>
      </c>
      <c r="E29" s="4" t="s">
        <v>12</v>
      </c>
      <c r="F29" s="4" t="s">
        <v>13</v>
      </c>
      <c r="G29" s="4" t="s">
        <v>14</v>
      </c>
      <c r="H29" s="4" t="s">
        <v>15</v>
      </c>
      <c r="I29" s="4" t="s">
        <v>16</v>
      </c>
      <c r="J29" s="4" t="s">
        <v>17</v>
      </c>
      <c r="K29" s="4" t="s">
        <v>18</v>
      </c>
      <c r="L29" s="4" t="s">
        <v>19</v>
      </c>
      <c r="M29" s="4" t="s">
        <v>20</v>
      </c>
      <c r="N29" s="4" t="s">
        <v>21</v>
      </c>
      <c r="O29" s="4" t="s">
        <v>22</v>
      </c>
      <c r="P29" s="1" t="s">
        <v>23</v>
      </c>
      <c r="Q29" s="1" t="s">
        <v>38</v>
      </c>
    </row>
    <row r="30" spans="2:17" ht="16.899999999999999" customHeight="1" x14ac:dyDescent="0.15">
      <c r="B30" s="98" t="s">
        <v>69</v>
      </c>
      <c r="C30" s="99"/>
      <c r="D30" s="66">
        <f>D16*$F$27*$K$27/1000</f>
        <v>0</v>
      </c>
      <c r="E30" s="66">
        <f t="shared" ref="E30:O30" si="2">E16*$F$27*$K$27/1000</f>
        <v>0</v>
      </c>
      <c r="F30" s="66">
        <f t="shared" si="2"/>
        <v>0</v>
      </c>
      <c r="G30" s="66">
        <f t="shared" si="2"/>
        <v>0</v>
      </c>
      <c r="H30" s="66">
        <f>H16*$F$27*$K$27/1000</f>
        <v>0</v>
      </c>
      <c r="I30" s="66">
        <f t="shared" si="2"/>
        <v>0</v>
      </c>
      <c r="J30" s="66">
        <f t="shared" si="2"/>
        <v>0</v>
      </c>
      <c r="K30" s="66">
        <f t="shared" si="2"/>
        <v>0</v>
      </c>
      <c r="L30" s="66">
        <f t="shared" si="2"/>
        <v>0</v>
      </c>
      <c r="M30" s="66">
        <f t="shared" si="2"/>
        <v>0</v>
      </c>
      <c r="N30" s="66">
        <f t="shared" si="2"/>
        <v>0</v>
      </c>
      <c r="O30" s="66">
        <f t="shared" si="2"/>
        <v>0</v>
      </c>
      <c r="P30" s="66">
        <f>SUM(D30:O30)</f>
        <v>0</v>
      </c>
      <c r="Q30" s="1" t="s">
        <v>35</v>
      </c>
    </row>
    <row r="32" spans="2:17" ht="16.899999999999999" customHeight="1" x14ac:dyDescent="0.15">
      <c r="B32" s="31"/>
      <c r="C32" s="31"/>
      <c r="D32" s="19"/>
      <c r="E32" s="19"/>
      <c r="F32" s="19"/>
      <c r="G32" s="19"/>
      <c r="H32" s="19"/>
      <c r="I32" s="19"/>
      <c r="J32" s="19"/>
      <c r="K32" s="19"/>
      <c r="L32" s="19"/>
      <c r="M32" s="19"/>
      <c r="N32" s="19"/>
      <c r="O32" s="19"/>
      <c r="P32" s="19"/>
    </row>
    <row r="33" spans="2:17" ht="16.899999999999999" customHeight="1" x14ac:dyDescent="0.15">
      <c r="B33" s="35" t="s">
        <v>4</v>
      </c>
      <c r="C33" s="19"/>
      <c r="D33" s="50" t="s">
        <v>98</v>
      </c>
      <c r="F33" s="19"/>
      <c r="G33" s="19"/>
      <c r="H33" s="19"/>
      <c r="J33" s="19"/>
      <c r="K33" s="19"/>
      <c r="L33" s="19"/>
      <c r="M33" s="19"/>
      <c r="N33" s="19"/>
      <c r="O33" s="19"/>
      <c r="P33" s="19"/>
    </row>
    <row r="34" spans="2:17" ht="16.899999999999999" customHeight="1" x14ac:dyDescent="0.15">
      <c r="B34" s="19"/>
      <c r="C34" s="19"/>
      <c r="D34" s="19" t="s">
        <v>70</v>
      </c>
      <c r="E34" s="19"/>
      <c r="F34" s="19"/>
      <c r="G34" s="19"/>
      <c r="H34" s="19"/>
      <c r="I34" s="19" t="s">
        <v>48</v>
      </c>
      <c r="J34" s="19"/>
      <c r="K34" s="19"/>
      <c r="L34" s="19"/>
      <c r="M34" s="19"/>
      <c r="N34" s="19"/>
      <c r="O34" s="19"/>
      <c r="P34" s="47">
        <f>P35*I36</f>
        <v>0</v>
      </c>
    </row>
    <row r="35" spans="2:17" ht="16.899999999999999" customHeight="1" x14ac:dyDescent="0.15">
      <c r="B35" s="31" t="s">
        <v>32</v>
      </c>
      <c r="C35" s="31"/>
      <c r="D35" s="19" t="s">
        <v>31</v>
      </c>
      <c r="E35" s="19"/>
      <c r="F35" s="19"/>
      <c r="G35" s="19"/>
      <c r="H35" s="19"/>
      <c r="I35" s="19" t="s">
        <v>28</v>
      </c>
      <c r="J35" s="19"/>
      <c r="K35" s="19"/>
      <c r="L35" s="19"/>
      <c r="M35" s="19"/>
      <c r="N35" s="19"/>
      <c r="O35" s="19"/>
      <c r="P35" s="47">
        <f>P23</f>
        <v>0</v>
      </c>
    </row>
    <row r="36" spans="2:17" ht="16.899999999999999" customHeight="1" x14ac:dyDescent="0.15">
      <c r="B36" s="31" t="s">
        <v>29</v>
      </c>
      <c r="C36" s="31"/>
      <c r="D36" s="19" t="s">
        <v>51</v>
      </c>
      <c r="E36" s="19"/>
      <c r="F36" s="19"/>
      <c r="G36" s="19" t="s">
        <v>30</v>
      </c>
      <c r="H36" s="19"/>
      <c r="I36" s="36"/>
      <c r="J36" s="31" t="s">
        <v>80</v>
      </c>
      <c r="K36" s="104"/>
      <c r="L36" s="105"/>
      <c r="M36" s="105"/>
      <c r="N36" s="106"/>
      <c r="O36" s="31"/>
      <c r="P36" s="19"/>
    </row>
    <row r="37" spans="2:17" ht="16.899999999999999" customHeight="1" x14ac:dyDescent="0.15">
      <c r="B37" s="19"/>
      <c r="C37" s="19"/>
      <c r="D37" s="19"/>
      <c r="E37" s="19"/>
      <c r="F37" s="19"/>
      <c r="G37" s="19"/>
      <c r="H37" s="19"/>
      <c r="I37" s="19"/>
      <c r="J37" s="19"/>
      <c r="K37" s="19"/>
      <c r="L37" s="19"/>
      <c r="M37" s="19"/>
      <c r="N37" s="19"/>
      <c r="O37" s="19"/>
      <c r="P37" s="19"/>
    </row>
    <row r="38" spans="2:17" ht="16.899999999999999" customHeight="1" x14ac:dyDescent="0.15">
      <c r="B38" s="35" t="s">
        <v>5</v>
      </c>
      <c r="C38" s="19"/>
      <c r="D38" s="50" t="s">
        <v>98</v>
      </c>
      <c r="F38" s="19"/>
      <c r="G38" s="19"/>
      <c r="H38" s="19"/>
      <c r="J38" s="19"/>
      <c r="K38" s="19"/>
      <c r="L38" s="19"/>
      <c r="M38" s="19"/>
      <c r="N38" s="19"/>
      <c r="O38" s="19"/>
      <c r="P38" s="19"/>
    </row>
    <row r="39" spans="2:17" ht="16.899999999999999" customHeight="1" x14ac:dyDescent="0.15">
      <c r="B39" s="19"/>
      <c r="C39" s="19"/>
      <c r="D39" s="19" t="s">
        <v>71</v>
      </c>
      <c r="E39" s="19"/>
      <c r="F39" s="19"/>
      <c r="G39" s="19"/>
      <c r="H39" s="19"/>
      <c r="I39" s="19" t="s">
        <v>1</v>
      </c>
      <c r="J39" s="19"/>
      <c r="K39" s="19"/>
      <c r="L39" s="19"/>
      <c r="M39" s="19"/>
      <c r="N39" s="19"/>
      <c r="O39" s="19"/>
      <c r="P39" s="48">
        <f>P40*I41</f>
        <v>0</v>
      </c>
    </row>
    <row r="40" spans="2:17" ht="16.899999999999999" customHeight="1" x14ac:dyDescent="0.15">
      <c r="B40" s="31" t="s">
        <v>33</v>
      </c>
      <c r="C40" s="31"/>
      <c r="D40" s="19" t="s">
        <v>34</v>
      </c>
      <c r="E40" s="19"/>
      <c r="F40" s="19"/>
      <c r="G40" s="19"/>
      <c r="H40" s="19"/>
      <c r="I40" s="19" t="s">
        <v>28</v>
      </c>
      <c r="J40" s="19"/>
      <c r="K40" s="19"/>
      <c r="L40" s="19"/>
      <c r="M40" s="19"/>
      <c r="N40" s="19"/>
      <c r="O40" s="19"/>
      <c r="P40" s="48">
        <f>P30</f>
        <v>0</v>
      </c>
    </row>
    <row r="41" spans="2:17" ht="16.899999999999999" customHeight="1" x14ac:dyDescent="0.15">
      <c r="B41" s="31" t="s">
        <v>29</v>
      </c>
      <c r="C41" s="31"/>
      <c r="D41" s="19" t="s">
        <v>51</v>
      </c>
      <c r="E41" s="19"/>
      <c r="F41" s="19"/>
      <c r="G41" s="19" t="s">
        <v>30</v>
      </c>
      <c r="H41" s="19"/>
      <c r="I41" s="49">
        <f>I36</f>
        <v>0</v>
      </c>
      <c r="J41" s="31" t="s">
        <v>80</v>
      </c>
      <c r="K41" s="129">
        <f>K36</f>
        <v>0</v>
      </c>
      <c r="L41" s="130"/>
      <c r="M41" s="130"/>
      <c r="N41" s="131"/>
      <c r="O41" s="31"/>
      <c r="P41" s="37"/>
      <c r="Q41" s="19"/>
    </row>
    <row r="42" spans="2:17" ht="16.899999999999999" customHeight="1" x14ac:dyDescent="0.15">
      <c r="B42" s="19"/>
      <c r="C42" s="19"/>
      <c r="D42" s="19"/>
      <c r="E42" s="19"/>
      <c r="F42" s="19"/>
      <c r="G42" s="19"/>
      <c r="H42" s="19"/>
      <c r="I42" s="19"/>
      <c r="J42" s="19"/>
      <c r="K42" s="19"/>
      <c r="L42" s="19"/>
      <c r="M42" s="19"/>
      <c r="N42" s="19"/>
      <c r="O42" s="19"/>
      <c r="P42" s="19"/>
      <c r="Q42" s="19"/>
    </row>
    <row r="43" spans="2:17" ht="16.899999999999999" customHeight="1" x14ac:dyDescent="0.15">
      <c r="B43" s="19"/>
      <c r="C43" s="19"/>
      <c r="D43" s="19"/>
      <c r="E43" s="19"/>
      <c r="F43" s="19"/>
      <c r="G43" s="19"/>
      <c r="H43" s="19"/>
      <c r="I43" s="19"/>
      <c r="J43" s="19"/>
      <c r="K43" s="19"/>
      <c r="L43" s="19"/>
      <c r="M43" s="19"/>
      <c r="N43" s="19"/>
      <c r="O43" s="19"/>
      <c r="P43" s="19"/>
      <c r="Q43" s="19"/>
    </row>
    <row r="44" spans="2:17" ht="16.899999999999999" customHeight="1" x14ac:dyDescent="0.15">
      <c r="B44" s="35" t="s">
        <v>99</v>
      </c>
      <c r="C44" s="35"/>
      <c r="D44" s="19"/>
      <c r="E44" s="19"/>
      <c r="F44" s="19"/>
      <c r="G44" s="19"/>
      <c r="H44" s="19"/>
      <c r="I44" s="19"/>
      <c r="J44" s="19"/>
      <c r="K44" s="19"/>
      <c r="L44" s="19"/>
      <c r="M44" s="19"/>
      <c r="N44" s="19"/>
      <c r="O44" s="19"/>
      <c r="P44" s="19"/>
      <c r="Q44" s="19"/>
    </row>
    <row r="45" spans="2:17" ht="16.899999999999999" customHeight="1" x14ac:dyDescent="0.15">
      <c r="B45" s="31" t="s">
        <v>24</v>
      </c>
      <c r="C45" s="31"/>
      <c r="D45" s="19" t="s">
        <v>0</v>
      </c>
      <c r="E45" s="19"/>
      <c r="F45" s="19"/>
      <c r="G45" s="19" t="s">
        <v>1</v>
      </c>
      <c r="H45" s="19"/>
      <c r="I45" s="19"/>
      <c r="J45" s="19"/>
      <c r="K45" s="19"/>
      <c r="L45" s="19"/>
      <c r="M45" s="19"/>
      <c r="N45" s="19"/>
      <c r="O45" s="19"/>
      <c r="P45" s="47">
        <f>ROUNDDOWN((P34-P39),0)</f>
        <v>0</v>
      </c>
    </row>
    <row r="46" spans="2:17" ht="16.899999999999999" customHeight="1" x14ac:dyDescent="0.15">
      <c r="B46" s="31"/>
      <c r="C46" s="31"/>
      <c r="D46" s="19" t="s">
        <v>25</v>
      </c>
      <c r="E46" s="19"/>
      <c r="F46" s="19"/>
      <c r="G46" s="19"/>
      <c r="H46" s="19"/>
      <c r="I46" s="19"/>
      <c r="J46" s="19"/>
      <c r="K46" s="19"/>
      <c r="L46" s="19"/>
      <c r="M46" s="19"/>
      <c r="N46" s="19"/>
      <c r="O46" s="19"/>
      <c r="P46" s="51"/>
    </row>
    <row r="47" spans="2:17" ht="16.899999999999999" customHeight="1" x14ac:dyDescent="0.15">
      <c r="B47" s="31" t="s">
        <v>26</v>
      </c>
      <c r="C47" s="31"/>
      <c r="D47" s="19" t="s">
        <v>2</v>
      </c>
      <c r="E47" s="19"/>
      <c r="F47" s="19"/>
      <c r="G47" s="19" t="s">
        <v>1</v>
      </c>
      <c r="H47" s="19"/>
      <c r="I47" s="19"/>
      <c r="J47" s="19"/>
      <c r="K47" s="19"/>
      <c r="L47" s="19"/>
      <c r="M47" s="19"/>
      <c r="N47" s="19"/>
      <c r="O47" s="19"/>
      <c r="P47" s="19"/>
    </row>
    <row r="48" spans="2:17" ht="16.899999999999999" customHeight="1" x14ac:dyDescent="0.15">
      <c r="B48" s="31" t="s">
        <v>27</v>
      </c>
      <c r="C48" s="31"/>
      <c r="D48" s="19" t="s">
        <v>3</v>
      </c>
      <c r="E48" s="19"/>
      <c r="F48" s="19"/>
      <c r="G48" s="19" t="s">
        <v>1</v>
      </c>
      <c r="H48" s="19"/>
      <c r="I48" s="19"/>
      <c r="J48" s="19"/>
      <c r="K48" s="19"/>
      <c r="L48" s="19"/>
      <c r="M48" s="19"/>
      <c r="N48" s="19"/>
      <c r="O48" s="19"/>
      <c r="P48" s="19"/>
    </row>
    <row r="49" spans="2:18" ht="16.899999999999999" customHeight="1" x14ac:dyDescent="0.15">
      <c r="B49" s="31"/>
      <c r="C49" s="31"/>
      <c r="D49" s="19"/>
      <c r="E49" s="19"/>
      <c r="F49" s="19"/>
      <c r="G49" s="19"/>
      <c r="H49" s="19"/>
      <c r="I49" s="19"/>
      <c r="J49" s="19"/>
      <c r="K49" s="19"/>
      <c r="L49" s="19"/>
      <c r="M49" s="19"/>
      <c r="N49" s="19"/>
      <c r="O49" s="19"/>
      <c r="P49" s="19"/>
    </row>
    <row r="50" spans="2:18" ht="16.899999999999999" customHeight="1" x14ac:dyDescent="0.15">
      <c r="B50" s="52" t="s">
        <v>101</v>
      </c>
      <c r="C50" s="53"/>
      <c r="D50" s="53"/>
      <c r="E50" s="53"/>
      <c r="F50" s="53"/>
      <c r="G50" s="53"/>
      <c r="H50" s="53"/>
      <c r="I50" s="53"/>
      <c r="J50" s="53"/>
      <c r="K50" s="53"/>
      <c r="L50" s="53"/>
      <c r="M50" s="53"/>
      <c r="N50" s="53"/>
      <c r="O50" s="53"/>
      <c r="P50" s="54"/>
      <c r="Q50" s="19"/>
    </row>
    <row r="51" spans="2:18" ht="16.899999999999999" customHeight="1" x14ac:dyDescent="0.15">
      <c r="B51" s="126"/>
      <c r="C51" s="127"/>
      <c r="D51" s="127"/>
      <c r="E51" s="127"/>
      <c r="F51" s="127"/>
      <c r="G51" s="127"/>
      <c r="H51" s="127"/>
      <c r="I51" s="127"/>
      <c r="J51" s="127"/>
      <c r="K51" s="127"/>
      <c r="L51" s="127"/>
      <c r="M51" s="127"/>
      <c r="N51" s="127"/>
      <c r="O51" s="127"/>
      <c r="P51" s="128"/>
      <c r="Q51" s="19"/>
    </row>
    <row r="52" spans="2:18" ht="16.899999999999999" customHeight="1" x14ac:dyDescent="0.15">
      <c r="B52" s="127"/>
      <c r="C52" s="127"/>
      <c r="D52" s="127"/>
      <c r="E52" s="127"/>
      <c r="F52" s="127"/>
      <c r="G52" s="127"/>
      <c r="H52" s="127"/>
      <c r="I52" s="127"/>
      <c r="J52" s="127"/>
      <c r="K52" s="127"/>
      <c r="L52" s="127"/>
      <c r="M52" s="127"/>
      <c r="N52" s="127"/>
      <c r="O52" s="127"/>
      <c r="P52" s="128"/>
      <c r="Q52" s="19"/>
    </row>
    <row r="53" spans="2:18" ht="16.899999999999999" customHeight="1" x14ac:dyDescent="0.15">
      <c r="B53" s="127"/>
      <c r="C53" s="127"/>
      <c r="D53" s="127"/>
      <c r="E53" s="127"/>
      <c r="F53" s="127"/>
      <c r="G53" s="127"/>
      <c r="H53" s="127"/>
      <c r="I53" s="127"/>
      <c r="J53" s="127"/>
      <c r="K53" s="127"/>
      <c r="L53" s="127"/>
      <c r="M53" s="127"/>
      <c r="N53" s="127"/>
      <c r="O53" s="127"/>
      <c r="P53" s="128"/>
      <c r="Q53" s="19"/>
    </row>
    <row r="54" spans="2:18" ht="16.899999999999999" customHeight="1" x14ac:dyDescent="0.15">
      <c r="B54" s="53"/>
      <c r="C54" s="53"/>
      <c r="D54" s="53"/>
      <c r="E54" s="53"/>
      <c r="F54" s="53"/>
      <c r="G54" s="53"/>
      <c r="H54" s="53"/>
      <c r="I54" s="53"/>
      <c r="J54" s="53"/>
      <c r="K54" s="53"/>
      <c r="L54" s="53"/>
      <c r="M54" s="53"/>
      <c r="N54" s="53"/>
      <c r="O54" s="53"/>
      <c r="P54" s="54"/>
      <c r="Q54" s="19"/>
    </row>
    <row r="55" spans="2:18" ht="16.899999999999999" customHeight="1" x14ac:dyDescent="0.15">
      <c r="B55" s="96" t="s">
        <v>152</v>
      </c>
      <c r="C55" s="55"/>
      <c r="D55" s="38" t="s">
        <v>81</v>
      </c>
      <c r="M55" s="19"/>
      <c r="N55" s="19"/>
      <c r="O55" s="50" t="s">
        <v>102</v>
      </c>
      <c r="P55" s="19"/>
      <c r="Q55" s="19"/>
    </row>
    <row r="56" spans="2:18" ht="16.899999999999999" customHeight="1" x14ac:dyDescent="0.15">
      <c r="B56" s="101" t="s">
        <v>82</v>
      </c>
      <c r="C56" s="123"/>
      <c r="D56" s="39" t="s">
        <v>83</v>
      </c>
      <c r="E56" s="39" t="s">
        <v>84</v>
      </c>
      <c r="F56" s="39" t="s">
        <v>85</v>
      </c>
      <c r="G56" s="39" t="s">
        <v>86</v>
      </c>
      <c r="H56" s="39" t="s">
        <v>87</v>
      </c>
      <c r="I56" s="39" t="s">
        <v>88</v>
      </c>
      <c r="J56" s="39" t="s">
        <v>89</v>
      </c>
      <c r="K56" s="39" t="s">
        <v>90</v>
      </c>
      <c r="L56" s="39" t="s">
        <v>108</v>
      </c>
      <c r="M56" s="39" t="s">
        <v>109</v>
      </c>
      <c r="N56" s="39" t="s">
        <v>110</v>
      </c>
      <c r="O56" s="39" t="s">
        <v>111</v>
      </c>
      <c r="P56" s="1" t="s">
        <v>91</v>
      </c>
      <c r="Q56" s="19"/>
      <c r="R56" s="19"/>
    </row>
    <row r="57" spans="2:18" ht="16.899999999999999" customHeight="1" x14ac:dyDescent="0.15">
      <c r="B57" s="62" t="s">
        <v>105</v>
      </c>
      <c r="C57" s="62" t="s">
        <v>106</v>
      </c>
      <c r="D57" s="56"/>
      <c r="E57" s="56"/>
      <c r="F57" s="56"/>
      <c r="G57" s="56"/>
      <c r="H57" s="56"/>
      <c r="I57" s="56"/>
      <c r="J57" s="56"/>
      <c r="K57" s="56"/>
      <c r="L57" s="40"/>
      <c r="M57" s="40"/>
      <c r="N57" s="40"/>
      <c r="O57" s="40"/>
      <c r="P57" s="67"/>
      <c r="Q57" s="19"/>
      <c r="R57" s="19"/>
    </row>
    <row r="58" spans="2:18" ht="16.899999999999999" customHeight="1" x14ac:dyDescent="0.15">
      <c r="B58" s="57" t="s">
        <v>0</v>
      </c>
      <c r="C58" s="41" t="s">
        <v>104</v>
      </c>
      <c r="D58" s="58" t="e">
        <f t="shared" ref="D58:O58" si="3">$P$45*D57/$P$16</f>
        <v>#DIV/0!</v>
      </c>
      <c r="E58" s="58" t="e">
        <f t="shared" si="3"/>
        <v>#DIV/0!</v>
      </c>
      <c r="F58" s="58" t="e">
        <f t="shared" si="3"/>
        <v>#DIV/0!</v>
      </c>
      <c r="G58" s="58" t="e">
        <f t="shared" si="3"/>
        <v>#DIV/0!</v>
      </c>
      <c r="H58" s="58" t="e">
        <f t="shared" si="3"/>
        <v>#DIV/0!</v>
      </c>
      <c r="I58" s="58" t="e">
        <f t="shared" si="3"/>
        <v>#DIV/0!</v>
      </c>
      <c r="J58" s="58" t="e">
        <f t="shared" si="3"/>
        <v>#DIV/0!</v>
      </c>
      <c r="K58" s="58" t="e">
        <f t="shared" si="3"/>
        <v>#DIV/0!</v>
      </c>
      <c r="L58" s="58" t="e">
        <f t="shared" si="3"/>
        <v>#DIV/0!</v>
      </c>
      <c r="M58" s="58" t="e">
        <f t="shared" si="3"/>
        <v>#DIV/0!</v>
      </c>
      <c r="N58" s="58" t="e">
        <f t="shared" si="3"/>
        <v>#DIV/0!</v>
      </c>
      <c r="O58" s="58" t="e">
        <f t="shared" si="3"/>
        <v>#DIV/0!</v>
      </c>
      <c r="P58" s="58" t="e">
        <f>SUM(D58:O58)</f>
        <v>#DIV/0!</v>
      </c>
      <c r="Q58" s="19"/>
      <c r="R58" s="19"/>
    </row>
    <row r="59" spans="2:18" ht="16.899999999999999" customHeight="1" x14ac:dyDescent="0.15">
      <c r="B59" s="19"/>
      <c r="C59" s="19"/>
      <c r="D59" s="19"/>
      <c r="E59" s="19"/>
      <c r="F59" s="19"/>
      <c r="G59" s="19"/>
      <c r="H59" s="19"/>
      <c r="I59" s="19"/>
      <c r="J59" s="19"/>
      <c r="K59" s="19"/>
      <c r="M59" s="42"/>
      <c r="N59" s="31"/>
      <c r="O59" s="19"/>
      <c r="P59" s="19"/>
      <c r="Q59" s="19"/>
    </row>
    <row r="60" spans="2:18" ht="16.899999999999999" customHeight="1" x14ac:dyDescent="0.15">
      <c r="B60" s="19"/>
      <c r="C60" s="19"/>
      <c r="D60" s="19"/>
      <c r="E60" s="19"/>
      <c r="F60" s="19"/>
      <c r="G60" s="19"/>
      <c r="H60" s="19"/>
      <c r="I60" s="19"/>
      <c r="J60" s="19"/>
      <c r="K60" s="19"/>
      <c r="L60" s="19"/>
      <c r="M60" s="19"/>
      <c r="N60" s="19"/>
      <c r="P60" s="68" t="e">
        <f>ROUNDDOWN((P58/C55),0)</f>
        <v>#DIV/0!</v>
      </c>
      <c r="Q60" s="60" t="s">
        <v>103</v>
      </c>
    </row>
    <row r="61" spans="2:18" ht="16.899999999999999" customHeight="1" x14ac:dyDescent="0.15">
      <c r="B61" s="61"/>
      <c r="C61" s="19"/>
      <c r="D61" s="19"/>
      <c r="E61" s="19"/>
      <c r="F61" s="19"/>
      <c r="G61" s="19"/>
      <c r="H61" s="19"/>
      <c r="I61" s="19"/>
      <c r="J61" s="19"/>
      <c r="K61" s="19"/>
      <c r="L61" s="19"/>
      <c r="M61" s="19"/>
      <c r="N61" s="19"/>
      <c r="O61" s="19"/>
      <c r="P61" s="51" t="s">
        <v>100</v>
      </c>
      <c r="Q61" s="19"/>
    </row>
  </sheetData>
  <mergeCells count="27">
    <mergeCell ref="M27:O27"/>
    <mergeCell ref="B30:C30"/>
    <mergeCell ref="K36:N36"/>
    <mergeCell ref="K41:N41"/>
    <mergeCell ref="B51:P53"/>
    <mergeCell ref="B56:C56"/>
    <mergeCell ref="K19:L19"/>
    <mergeCell ref="B20:C20"/>
    <mergeCell ref="D20:E20"/>
    <mergeCell ref="H20:I20"/>
    <mergeCell ref="B23:C23"/>
    <mergeCell ref="B27:C27"/>
    <mergeCell ref="D27:E27"/>
    <mergeCell ref="H27:I27"/>
    <mergeCell ref="C8:J8"/>
    <mergeCell ref="B14:C14"/>
    <mergeCell ref="B15:C15"/>
    <mergeCell ref="B16:C16"/>
    <mergeCell ref="D19:E19"/>
    <mergeCell ref="H19:I19"/>
    <mergeCell ref="C4:J4"/>
    <mergeCell ref="B5:B7"/>
    <mergeCell ref="D5:J5"/>
    <mergeCell ref="D6:F6"/>
    <mergeCell ref="H6:J6"/>
    <mergeCell ref="D7:F7"/>
    <mergeCell ref="G7:J7"/>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2408-BA13-467C-BB5D-1628DB3885C9}">
  <sheetPr>
    <pageSetUpPr fitToPage="1"/>
  </sheetPr>
  <dimension ref="B4:V63"/>
  <sheetViews>
    <sheetView view="pageBreakPreview" zoomScaleNormal="100" zoomScaleSheetLayoutView="100" workbookViewId="0"/>
  </sheetViews>
  <sheetFormatPr defaultRowHeight="16.899999999999999" customHeight="1" x14ac:dyDescent="0.15"/>
  <cols>
    <col min="1" max="1" width="2.5" style="5" customWidth="1"/>
    <col min="2" max="2" width="16.125" style="5" customWidth="1"/>
    <col min="3" max="3" width="18.5" style="5" customWidth="1"/>
    <col min="4" max="6" width="9.75" style="5" customWidth="1"/>
    <col min="7" max="7" width="10" style="5" customWidth="1"/>
    <col min="8" max="15" width="9.75" style="5" customWidth="1"/>
    <col min="16" max="16" width="14" style="5" customWidth="1"/>
    <col min="17" max="17" width="11.75" style="5" bestFit="1" customWidth="1"/>
    <col min="18" max="18" width="3.125" style="5" customWidth="1"/>
    <col min="19" max="258" width="9" style="5"/>
    <col min="259" max="259" width="27.375" style="5" customWidth="1"/>
    <col min="260" max="261" width="8.875" style="5" customWidth="1"/>
    <col min="262" max="271" width="9.5" style="5" bestFit="1" customWidth="1"/>
    <col min="272" max="272" width="17.5" style="5" customWidth="1"/>
    <col min="273" max="514" width="9" style="5"/>
    <col min="515" max="515" width="27.375" style="5" customWidth="1"/>
    <col min="516" max="517" width="8.875" style="5" customWidth="1"/>
    <col min="518" max="527" width="9.5" style="5" bestFit="1" customWidth="1"/>
    <col min="528" max="528" width="17.5" style="5" customWidth="1"/>
    <col min="529" max="770" width="9" style="5"/>
    <col min="771" max="771" width="27.375" style="5" customWidth="1"/>
    <col min="772" max="773" width="8.875" style="5" customWidth="1"/>
    <col min="774" max="783" width="9.5" style="5" bestFit="1" customWidth="1"/>
    <col min="784" max="784" width="17.5" style="5" customWidth="1"/>
    <col min="785" max="1026" width="9" style="5"/>
    <col min="1027" max="1027" width="27.375" style="5" customWidth="1"/>
    <col min="1028" max="1029" width="8.875" style="5" customWidth="1"/>
    <col min="1030" max="1039" width="9.5" style="5" bestFit="1" customWidth="1"/>
    <col min="1040" max="1040" width="17.5" style="5" customWidth="1"/>
    <col min="1041" max="1282" width="9" style="5"/>
    <col min="1283" max="1283" width="27.375" style="5" customWidth="1"/>
    <col min="1284" max="1285" width="8.875" style="5" customWidth="1"/>
    <col min="1286" max="1295" width="9.5" style="5" bestFit="1" customWidth="1"/>
    <col min="1296" max="1296" width="17.5" style="5" customWidth="1"/>
    <col min="1297" max="1538" width="9" style="5"/>
    <col min="1539" max="1539" width="27.375" style="5" customWidth="1"/>
    <col min="1540" max="1541" width="8.875" style="5" customWidth="1"/>
    <col min="1542" max="1551" width="9.5" style="5" bestFit="1" customWidth="1"/>
    <col min="1552" max="1552" width="17.5" style="5" customWidth="1"/>
    <col min="1553" max="1794" width="9" style="5"/>
    <col min="1795" max="1795" width="27.375" style="5" customWidth="1"/>
    <col min="1796" max="1797" width="8.875" style="5" customWidth="1"/>
    <col min="1798" max="1807" width="9.5" style="5" bestFit="1" customWidth="1"/>
    <col min="1808" max="1808" width="17.5" style="5" customWidth="1"/>
    <col min="1809" max="2050" width="9" style="5"/>
    <col min="2051" max="2051" width="27.375" style="5" customWidth="1"/>
    <col min="2052" max="2053" width="8.875" style="5" customWidth="1"/>
    <col min="2054" max="2063" width="9.5" style="5" bestFit="1" customWidth="1"/>
    <col min="2064" max="2064" width="17.5" style="5" customWidth="1"/>
    <col min="2065" max="2306" width="9" style="5"/>
    <col min="2307" max="2307" width="27.375" style="5" customWidth="1"/>
    <col min="2308" max="2309" width="8.875" style="5" customWidth="1"/>
    <col min="2310" max="2319" width="9.5" style="5" bestFit="1" customWidth="1"/>
    <col min="2320" max="2320" width="17.5" style="5" customWidth="1"/>
    <col min="2321" max="2562" width="9" style="5"/>
    <col min="2563" max="2563" width="27.375" style="5" customWidth="1"/>
    <col min="2564" max="2565" width="8.875" style="5" customWidth="1"/>
    <col min="2566" max="2575" width="9.5" style="5" bestFit="1" customWidth="1"/>
    <col min="2576" max="2576" width="17.5" style="5" customWidth="1"/>
    <col min="2577" max="2818" width="9" style="5"/>
    <col min="2819" max="2819" width="27.375" style="5" customWidth="1"/>
    <col min="2820" max="2821" width="8.875" style="5" customWidth="1"/>
    <col min="2822" max="2831" width="9.5" style="5" bestFit="1" customWidth="1"/>
    <col min="2832" max="2832" width="17.5" style="5" customWidth="1"/>
    <col min="2833" max="3074" width="9" style="5"/>
    <col min="3075" max="3075" width="27.375" style="5" customWidth="1"/>
    <col min="3076" max="3077" width="8.875" style="5" customWidth="1"/>
    <col min="3078" max="3087" width="9.5" style="5" bestFit="1" customWidth="1"/>
    <col min="3088" max="3088" width="17.5" style="5" customWidth="1"/>
    <col min="3089" max="3330" width="9" style="5"/>
    <col min="3331" max="3331" width="27.375" style="5" customWidth="1"/>
    <col min="3332" max="3333" width="8.875" style="5" customWidth="1"/>
    <col min="3334" max="3343" width="9.5" style="5" bestFit="1" customWidth="1"/>
    <col min="3344" max="3344" width="17.5" style="5" customWidth="1"/>
    <col min="3345" max="3586" width="9" style="5"/>
    <col min="3587" max="3587" width="27.375" style="5" customWidth="1"/>
    <col min="3588" max="3589" width="8.875" style="5" customWidth="1"/>
    <col min="3590" max="3599" width="9.5" style="5" bestFit="1" customWidth="1"/>
    <col min="3600" max="3600" width="17.5" style="5" customWidth="1"/>
    <col min="3601" max="3842" width="9" style="5"/>
    <col min="3843" max="3843" width="27.375" style="5" customWidth="1"/>
    <col min="3844" max="3845" width="8.875" style="5" customWidth="1"/>
    <col min="3846" max="3855" width="9.5" style="5" bestFit="1" customWidth="1"/>
    <col min="3856" max="3856" width="17.5" style="5" customWidth="1"/>
    <col min="3857" max="4098" width="9" style="5"/>
    <col min="4099" max="4099" width="27.375" style="5" customWidth="1"/>
    <col min="4100" max="4101" width="8.875" style="5" customWidth="1"/>
    <col min="4102" max="4111" width="9.5" style="5" bestFit="1" customWidth="1"/>
    <col min="4112" max="4112" width="17.5" style="5" customWidth="1"/>
    <col min="4113" max="4354" width="9" style="5"/>
    <col min="4355" max="4355" width="27.375" style="5" customWidth="1"/>
    <col min="4356" max="4357" width="8.875" style="5" customWidth="1"/>
    <col min="4358" max="4367" width="9.5" style="5" bestFit="1" customWidth="1"/>
    <col min="4368" max="4368" width="17.5" style="5" customWidth="1"/>
    <col min="4369" max="4610" width="9" style="5"/>
    <col min="4611" max="4611" width="27.375" style="5" customWidth="1"/>
    <col min="4612" max="4613" width="8.875" style="5" customWidth="1"/>
    <col min="4614" max="4623" width="9.5" style="5" bestFit="1" customWidth="1"/>
    <col min="4624" max="4624" width="17.5" style="5" customWidth="1"/>
    <col min="4625" max="4866" width="9" style="5"/>
    <col min="4867" max="4867" width="27.375" style="5" customWidth="1"/>
    <col min="4868" max="4869" width="8.875" style="5" customWidth="1"/>
    <col min="4870" max="4879" width="9.5" style="5" bestFit="1" customWidth="1"/>
    <col min="4880" max="4880" width="17.5" style="5" customWidth="1"/>
    <col min="4881" max="5122" width="9" style="5"/>
    <col min="5123" max="5123" width="27.375" style="5" customWidth="1"/>
    <col min="5124" max="5125" width="8.875" style="5" customWidth="1"/>
    <col min="5126" max="5135" width="9.5" style="5" bestFit="1" customWidth="1"/>
    <col min="5136" max="5136" width="17.5" style="5" customWidth="1"/>
    <col min="5137" max="5378" width="9" style="5"/>
    <col min="5379" max="5379" width="27.375" style="5" customWidth="1"/>
    <col min="5380" max="5381" width="8.875" style="5" customWidth="1"/>
    <col min="5382" max="5391" width="9.5" style="5" bestFit="1" customWidth="1"/>
    <col min="5392" max="5392" width="17.5" style="5" customWidth="1"/>
    <col min="5393" max="5634" width="9" style="5"/>
    <col min="5635" max="5635" width="27.375" style="5" customWidth="1"/>
    <col min="5636" max="5637" width="8.875" style="5" customWidth="1"/>
    <col min="5638" max="5647" width="9.5" style="5" bestFit="1" customWidth="1"/>
    <col min="5648" max="5648" width="17.5" style="5" customWidth="1"/>
    <col min="5649" max="5890" width="9" style="5"/>
    <col min="5891" max="5891" width="27.375" style="5" customWidth="1"/>
    <col min="5892" max="5893" width="8.875" style="5" customWidth="1"/>
    <col min="5894" max="5903" width="9.5" style="5" bestFit="1" customWidth="1"/>
    <col min="5904" max="5904" width="17.5" style="5" customWidth="1"/>
    <col min="5905" max="6146" width="9" style="5"/>
    <col min="6147" max="6147" width="27.375" style="5" customWidth="1"/>
    <col min="6148" max="6149" width="8.875" style="5" customWidth="1"/>
    <col min="6150" max="6159" width="9.5" style="5" bestFit="1" customWidth="1"/>
    <col min="6160" max="6160" width="17.5" style="5" customWidth="1"/>
    <col min="6161" max="6402" width="9" style="5"/>
    <col min="6403" max="6403" width="27.375" style="5" customWidth="1"/>
    <col min="6404" max="6405" width="8.875" style="5" customWidth="1"/>
    <col min="6406" max="6415" width="9.5" style="5" bestFit="1" customWidth="1"/>
    <col min="6416" max="6416" width="17.5" style="5" customWidth="1"/>
    <col min="6417" max="6658" width="9" style="5"/>
    <col min="6659" max="6659" width="27.375" style="5" customWidth="1"/>
    <col min="6660" max="6661" width="8.875" style="5" customWidth="1"/>
    <col min="6662" max="6671" width="9.5" style="5" bestFit="1" customWidth="1"/>
    <col min="6672" max="6672" width="17.5" style="5" customWidth="1"/>
    <col min="6673" max="6914" width="9" style="5"/>
    <col min="6915" max="6915" width="27.375" style="5" customWidth="1"/>
    <col min="6916" max="6917" width="8.875" style="5" customWidth="1"/>
    <col min="6918" max="6927" width="9.5" style="5" bestFit="1" customWidth="1"/>
    <col min="6928" max="6928" width="17.5" style="5" customWidth="1"/>
    <col min="6929" max="7170" width="9" style="5"/>
    <col min="7171" max="7171" width="27.375" style="5" customWidth="1"/>
    <col min="7172" max="7173" width="8.875" style="5" customWidth="1"/>
    <col min="7174" max="7183" width="9.5" style="5" bestFit="1" customWidth="1"/>
    <col min="7184" max="7184" width="17.5" style="5" customWidth="1"/>
    <col min="7185" max="7426" width="9" style="5"/>
    <col min="7427" max="7427" width="27.375" style="5" customWidth="1"/>
    <col min="7428" max="7429" width="8.875" style="5" customWidth="1"/>
    <col min="7430" max="7439" width="9.5" style="5" bestFit="1" customWidth="1"/>
    <col min="7440" max="7440" width="17.5" style="5" customWidth="1"/>
    <col min="7441" max="7682" width="9" style="5"/>
    <col min="7683" max="7683" width="27.375" style="5" customWidth="1"/>
    <col min="7684" max="7685" width="8.875" style="5" customWidth="1"/>
    <col min="7686" max="7695" width="9.5" style="5" bestFit="1" customWidth="1"/>
    <col min="7696" max="7696" width="17.5" style="5" customWidth="1"/>
    <col min="7697" max="7938" width="9" style="5"/>
    <col min="7939" max="7939" width="27.375" style="5" customWidth="1"/>
    <col min="7940" max="7941" width="8.875" style="5" customWidth="1"/>
    <col min="7942" max="7951" width="9.5" style="5" bestFit="1" customWidth="1"/>
    <col min="7952" max="7952" width="17.5" style="5" customWidth="1"/>
    <col min="7953" max="8194" width="9" style="5"/>
    <col min="8195" max="8195" width="27.375" style="5" customWidth="1"/>
    <col min="8196" max="8197" width="8.875" style="5" customWidth="1"/>
    <col min="8198" max="8207" width="9.5" style="5" bestFit="1" customWidth="1"/>
    <col min="8208" max="8208" width="17.5" style="5" customWidth="1"/>
    <col min="8209" max="8450" width="9" style="5"/>
    <col min="8451" max="8451" width="27.375" style="5" customWidth="1"/>
    <col min="8452" max="8453" width="8.875" style="5" customWidth="1"/>
    <col min="8454" max="8463" width="9.5" style="5" bestFit="1" customWidth="1"/>
    <col min="8464" max="8464" width="17.5" style="5" customWidth="1"/>
    <col min="8465" max="8706" width="9" style="5"/>
    <col min="8707" max="8707" width="27.375" style="5" customWidth="1"/>
    <col min="8708" max="8709" width="8.875" style="5" customWidth="1"/>
    <col min="8710" max="8719" width="9.5" style="5" bestFit="1" customWidth="1"/>
    <col min="8720" max="8720" width="17.5" style="5" customWidth="1"/>
    <col min="8721" max="8962" width="9" style="5"/>
    <col min="8963" max="8963" width="27.375" style="5" customWidth="1"/>
    <col min="8964" max="8965" width="8.875" style="5" customWidth="1"/>
    <col min="8966" max="8975" width="9.5" style="5" bestFit="1" customWidth="1"/>
    <col min="8976" max="8976" width="17.5" style="5" customWidth="1"/>
    <col min="8977" max="9218" width="9" style="5"/>
    <col min="9219" max="9219" width="27.375" style="5" customWidth="1"/>
    <col min="9220" max="9221" width="8.875" style="5" customWidth="1"/>
    <col min="9222" max="9231" width="9.5" style="5" bestFit="1" customWidth="1"/>
    <col min="9232" max="9232" width="17.5" style="5" customWidth="1"/>
    <col min="9233" max="9474" width="9" style="5"/>
    <col min="9475" max="9475" width="27.375" style="5" customWidth="1"/>
    <col min="9476" max="9477" width="8.875" style="5" customWidth="1"/>
    <col min="9478" max="9487" width="9.5" style="5" bestFit="1" customWidth="1"/>
    <col min="9488" max="9488" width="17.5" style="5" customWidth="1"/>
    <col min="9489" max="9730" width="9" style="5"/>
    <col min="9731" max="9731" width="27.375" style="5" customWidth="1"/>
    <col min="9732" max="9733" width="8.875" style="5" customWidth="1"/>
    <col min="9734" max="9743" width="9.5" style="5" bestFit="1" customWidth="1"/>
    <col min="9744" max="9744" width="17.5" style="5" customWidth="1"/>
    <col min="9745" max="9986" width="9" style="5"/>
    <col min="9987" max="9987" width="27.375" style="5" customWidth="1"/>
    <col min="9988" max="9989" width="8.875" style="5" customWidth="1"/>
    <col min="9990" max="9999" width="9.5" style="5" bestFit="1" customWidth="1"/>
    <col min="10000" max="10000" width="17.5" style="5" customWidth="1"/>
    <col min="10001" max="10242" width="9" style="5"/>
    <col min="10243" max="10243" width="27.375" style="5" customWidth="1"/>
    <col min="10244" max="10245" width="8.875" style="5" customWidth="1"/>
    <col min="10246" max="10255" width="9.5" style="5" bestFit="1" customWidth="1"/>
    <col min="10256" max="10256" width="17.5" style="5" customWidth="1"/>
    <col min="10257" max="10498" width="9" style="5"/>
    <col min="10499" max="10499" width="27.375" style="5" customWidth="1"/>
    <col min="10500" max="10501" width="8.875" style="5" customWidth="1"/>
    <col min="10502" max="10511" width="9.5" style="5" bestFit="1" customWidth="1"/>
    <col min="10512" max="10512" width="17.5" style="5" customWidth="1"/>
    <col min="10513" max="10754" width="9" style="5"/>
    <col min="10755" max="10755" width="27.375" style="5" customWidth="1"/>
    <col min="10756" max="10757" width="8.875" style="5" customWidth="1"/>
    <col min="10758" max="10767" width="9.5" style="5" bestFit="1" customWidth="1"/>
    <col min="10768" max="10768" width="17.5" style="5" customWidth="1"/>
    <col min="10769" max="11010" width="9" style="5"/>
    <col min="11011" max="11011" width="27.375" style="5" customWidth="1"/>
    <col min="11012" max="11013" width="8.875" style="5" customWidth="1"/>
    <col min="11014" max="11023" width="9.5" style="5" bestFit="1" customWidth="1"/>
    <col min="11024" max="11024" width="17.5" style="5" customWidth="1"/>
    <col min="11025" max="11266" width="9" style="5"/>
    <col min="11267" max="11267" width="27.375" style="5" customWidth="1"/>
    <col min="11268" max="11269" width="8.875" style="5" customWidth="1"/>
    <col min="11270" max="11279" width="9.5" style="5" bestFit="1" customWidth="1"/>
    <col min="11280" max="11280" width="17.5" style="5" customWidth="1"/>
    <col min="11281" max="11522" width="9" style="5"/>
    <col min="11523" max="11523" width="27.375" style="5" customWidth="1"/>
    <col min="11524" max="11525" width="8.875" style="5" customWidth="1"/>
    <col min="11526" max="11535" width="9.5" style="5" bestFit="1" customWidth="1"/>
    <col min="11536" max="11536" width="17.5" style="5" customWidth="1"/>
    <col min="11537" max="11778" width="9" style="5"/>
    <col min="11779" max="11779" width="27.375" style="5" customWidth="1"/>
    <col min="11780" max="11781" width="8.875" style="5" customWidth="1"/>
    <col min="11782" max="11791" width="9.5" style="5" bestFit="1" customWidth="1"/>
    <col min="11792" max="11792" width="17.5" style="5" customWidth="1"/>
    <col min="11793" max="12034" width="9" style="5"/>
    <col min="12035" max="12035" width="27.375" style="5" customWidth="1"/>
    <col min="12036" max="12037" width="8.875" style="5" customWidth="1"/>
    <col min="12038" max="12047" width="9.5" style="5" bestFit="1" customWidth="1"/>
    <col min="12048" max="12048" width="17.5" style="5" customWidth="1"/>
    <col min="12049" max="12290" width="9" style="5"/>
    <col min="12291" max="12291" width="27.375" style="5" customWidth="1"/>
    <col min="12292" max="12293" width="8.875" style="5" customWidth="1"/>
    <col min="12294" max="12303" width="9.5" style="5" bestFit="1" customWidth="1"/>
    <col min="12304" max="12304" width="17.5" style="5" customWidth="1"/>
    <col min="12305" max="12546" width="9" style="5"/>
    <col min="12547" max="12547" width="27.375" style="5" customWidth="1"/>
    <col min="12548" max="12549" width="8.875" style="5" customWidth="1"/>
    <col min="12550" max="12559" width="9.5" style="5" bestFit="1" customWidth="1"/>
    <col min="12560" max="12560" width="17.5" style="5" customWidth="1"/>
    <col min="12561" max="12802" width="9" style="5"/>
    <col min="12803" max="12803" width="27.375" style="5" customWidth="1"/>
    <col min="12804" max="12805" width="8.875" style="5" customWidth="1"/>
    <col min="12806" max="12815" width="9.5" style="5" bestFit="1" customWidth="1"/>
    <col min="12816" max="12816" width="17.5" style="5" customWidth="1"/>
    <col min="12817" max="13058" width="9" style="5"/>
    <col min="13059" max="13059" width="27.375" style="5" customWidth="1"/>
    <col min="13060" max="13061" width="8.875" style="5" customWidth="1"/>
    <col min="13062" max="13071" width="9.5" style="5" bestFit="1" customWidth="1"/>
    <col min="13072" max="13072" width="17.5" style="5" customWidth="1"/>
    <col min="13073" max="13314" width="9" style="5"/>
    <col min="13315" max="13315" width="27.375" style="5" customWidth="1"/>
    <col min="13316" max="13317" width="8.875" style="5" customWidth="1"/>
    <col min="13318" max="13327" width="9.5" style="5" bestFit="1" customWidth="1"/>
    <col min="13328" max="13328" width="17.5" style="5" customWidth="1"/>
    <col min="13329" max="13570" width="9" style="5"/>
    <col min="13571" max="13571" width="27.375" style="5" customWidth="1"/>
    <col min="13572" max="13573" width="8.875" style="5" customWidth="1"/>
    <col min="13574" max="13583" width="9.5" style="5" bestFit="1" customWidth="1"/>
    <col min="13584" max="13584" width="17.5" style="5" customWidth="1"/>
    <col min="13585" max="13826" width="9" style="5"/>
    <col min="13827" max="13827" width="27.375" style="5" customWidth="1"/>
    <col min="13828" max="13829" width="8.875" style="5" customWidth="1"/>
    <col min="13830" max="13839" width="9.5" style="5" bestFit="1" customWidth="1"/>
    <col min="13840" max="13840" width="17.5" style="5" customWidth="1"/>
    <col min="13841" max="14082" width="9" style="5"/>
    <col min="14083" max="14083" width="27.375" style="5" customWidth="1"/>
    <col min="14084" max="14085" width="8.875" style="5" customWidth="1"/>
    <col min="14086" max="14095" width="9.5" style="5" bestFit="1" customWidth="1"/>
    <col min="14096" max="14096" width="17.5" style="5" customWidth="1"/>
    <col min="14097" max="14338" width="9" style="5"/>
    <col min="14339" max="14339" width="27.375" style="5" customWidth="1"/>
    <col min="14340" max="14341" width="8.875" style="5" customWidth="1"/>
    <col min="14342" max="14351" width="9.5" style="5" bestFit="1" customWidth="1"/>
    <col min="14352" max="14352" width="17.5" style="5" customWidth="1"/>
    <col min="14353" max="14594" width="9" style="5"/>
    <col min="14595" max="14595" width="27.375" style="5" customWidth="1"/>
    <col min="14596" max="14597" width="8.875" style="5" customWidth="1"/>
    <col min="14598" max="14607" width="9.5" style="5" bestFit="1" customWidth="1"/>
    <col min="14608" max="14608" width="17.5" style="5" customWidth="1"/>
    <col min="14609" max="14850" width="9" style="5"/>
    <col min="14851" max="14851" width="27.375" style="5" customWidth="1"/>
    <col min="14852" max="14853" width="8.875" style="5" customWidth="1"/>
    <col min="14854" max="14863" width="9.5" style="5" bestFit="1" customWidth="1"/>
    <col min="14864" max="14864" width="17.5" style="5" customWidth="1"/>
    <col min="14865" max="15106" width="9" style="5"/>
    <col min="15107" max="15107" width="27.375" style="5" customWidth="1"/>
    <col min="15108" max="15109" width="8.875" style="5" customWidth="1"/>
    <col min="15110" max="15119" width="9.5" style="5" bestFit="1" customWidth="1"/>
    <col min="15120" max="15120" width="17.5" style="5" customWidth="1"/>
    <col min="15121" max="15362" width="9" style="5"/>
    <col min="15363" max="15363" width="27.375" style="5" customWidth="1"/>
    <col min="15364" max="15365" width="8.875" style="5" customWidth="1"/>
    <col min="15366" max="15375" width="9.5" style="5" bestFit="1" customWidth="1"/>
    <col min="15376" max="15376" width="17.5" style="5" customWidth="1"/>
    <col min="15377" max="15618" width="9" style="5"/>
    <col min="15619" max="15619" width="27.375" style="5" customWidth="1"/>
    <col min="15620" max="15621" width="8.875" style="5" customWidth="1"/>
    <col min="15622" max="15631" width="9.5" style="5" bestFit="1" customWidth="1"/>
    <col min="15632" max="15632" width="17.5" style="5" customWidth="1"/>
    <col min="15633" max="15874" width="9" style="5"/>
    <col min="15875" max="15875" width="27.375" style="5" customWidth="1"/>
    <col min="15876" max="15877" width="8.875" style="5" customWidth="1"/>
    <col min="15878" max="15887" width="9.5" style="5" bestFit="1" customWidth="1"/>
    <col min="15888" max="15888" width="17.5" style="5" customWidth="1"/>
    <col min="15889" max="16130" width="9" style="5"/>
    <col min="16131" max="16131" width="27.375" style="5" customWidth="1"/>
    <col min="16132" max="16133" width="8.875" style="5" customWidth="1"/>
    <col min="16134" max="16143" width="9.5" style="5" bestFit="1" customWidth="1"/>
    <col min="16144" max="16144" width="17.5" style="5" customWidth="1"/>
    <col min="16145" max="16384" width="9" style="5"/>
  </cols>
  <sheetData>
    <row r="4" spans="2:22" ht="16.899999999999999" customHeight="1" x14ac:dyDescent="0.15">
      <c r="B4" s="24" t="s">
        <v>162</v>
      </c>
    </row>
    <row r="6" spans="2:22" s="19" customFormat="1" ht="16.899999999999999" customHeight="1" x14ac:dyDescent="0.15">
      <c r="B6" s="20" t="s">
        <v>6</v>
      </c>
      <c r="C6" s="110"/>
      <c r="D6" s="110"/>
      <c r="E6" s="110"/>
      <c r="F6" s="110"/>
      <c r="G6" s="110"/>
      <c r="H6" s="110"/>
      <c r="I6" s="110"/>
      <c r="J6" s="110"/>
      <c r="K6" s="21"/>
      <c r="L6" s="22"/>
      <c r="M6" s="22"/>
      <c r="N6" s="22"/>
    </row>
    <row r="7" spans="2:22" s="19" customFormat="1" ht="16.899999999999999" customHeight="1" x14ac:dyDescent="0.15">
      <c r="B7" s="112" t="s">
        <v>7</v>
      </c>
      <c r="C7" s="20" t="s">
        <v>8</v>
      </c>
      <c r="D7" s="110"/>
      <c r="E7" s="115"/>
      <c r="F7" s="115"/>
      <c r="G7" s="115"/>
      <c r="H7" s="115"/>
      <c r="I7" s="115"/>
      <c r="J7" s="115"/>
      <c r="K7" s="21"/>
      <c r="L7" s="22"/>
      <c r="M7" s="22"/>
    </row>
    <row r="8" spans="2:22" s="19" customFormat="1" ht="16.899999999999999" customHeight="1" x14ac:dyDescent="0.15">
      <c r="B8" s="113"/>
      <c r="C8" s="20" t="s">
        <v>9</v>
      </c>
      <c r="D8" s="116"/>
      <c r="E8" s="117"/>
      <c r="F8" s="118"/>
      <c r="G8" s="23" t="s">
        <v>10</v>
      </c>
      <c r="H8" s="116"/>
      <c r="I8" s="117"/>
      <c r="J8" s="118"/>
      <c r="K8" s="21"/>
      <c r="L8" s="22"/>
      <c r="M8" s="22"/>
    </row>
    <row r="9" spans="2:22" s="19" customFormat="1" ht="16.899999999999999" customHeight="1" x14ac:dyDescent="0.15">
      <c r="B9" s="114"/>
      <c r="C9" s="20" t="s">
        <v>95</v>
      </c>
      <c r="D9" s="119"/>
      <c r="E9" s="119"/>
      <c r="F9" s="119"/>
      <c r="G9" s="120" t="s">
        <v>96</v>
      </c>
      <c r="H9" s="121"/>
      <c r="I9" s="121"/>
      <c r="J9" s="122"/>
      <c r="K9" s="21"/>
      <c r="L9" s="22"/>
      <c r="M9" s="22"/>
      <c r="N9" s="22"/>
    </row>
    <row r="10" spans="2:22" ht="16.899999999999999" customHeight="1" x14ac:dyDescent="0.15">
      <c r="B10" s="20" t="s">
        <v>52</v>
      </c>
      <c r="C10" s="110"/>
      <c r="D10" s="110"/>
      <c r="E10" s="110"/>
      <c r="F10" s="110"/>
      <c r="G10" s="110"/>
      <c r="H10" s="110"/>
      <c r="I10" s="110"/>
      <c r="J10" s="110"/>
      <c r="K10" s="21"/>
      <c r="L10" s="22"/>
      <c r="M10" s="22"/>
      <c r="N10" s="22"/>
      <c r="O10" s="19"/>
      <c r="P10" s="19"/>
      <c r="Q10" s="19"/>
      <c r="R10" s="19"/>
      <c r="S10" s="19"/>
      <c r="T10" s="19"/>
      <c r="U10" s="19"/>
      <c r="V10" s="19"/>
    </row>
    <row r="11" spans="2:22" ht="16.899999999999999" customHeight="1" x14ac:dyDescent="0.15">
      <c r="B11" s="2"/>
      <c r="C11" s="2"/>
      <c r="D11" s="3"/>
      <c r="E11" s="25"/>
      <c r="F11" s="25"/>
      <c r="G11" s="25"/>
      <c r="H11" s="25"/>
      <c r="I11" s="25"/>
      <c r="J11" s="25"/>
      <c r="K11" s="22"/>
      <c r="L11" s="22"/>
      <c r="M11" s="22"/>
      <c r="N11" s="22"/>
      <c r="O11" s="19"/>
      <c r="P11" s="19"/>
      <c r="Q11" s="19"/>
      <c r="R11" s="19"/>
      <c r="S11" s="19"/>
      <c r="T11" s="19"/>
      <c r="U11" s="19"/>
      <c r="V11" s="19"/>
    </row>
    <row r="12" spans="2:22" ht="16.899999999999999" customHeight="1" x14ac:dyDescent="0.15">
      <c r="B12" s="15"/>
      <c r="C12" s="2"/>
      <c r="D12" s="14"/>
      <c r="E12" s="26"/>
      <c r="F12" s="26"/>
      <c r="G12" s="26"/>
      <c r="H12" s="26"/>
      <c r="I12" s="26"/>
      <c r="J12" s="26"/>
      <c r="K12" s="26"/>
      <c r="L12" s="27"/>
      <c r="M12" s="27"/>
      <c r="N12" s="27"/>
      <c r="O12" s="27"/>
    </row>
    <row r="13" spans="2:22" ht="16.899999999999999" customHeight="1" x14ac:dyDescent="0.15">
      <c r="B13" s="28" t="s">
        <v>63</v>
      </c>
      <c r="C13" s="2"/>
      <c r="D13" s="14"/>
      <c r="E13" s="26"/>
      <c r="F13" s="26"/>
      <c r="G13" s="26"/>
      <c r="H13" s="26"/>
      <c r="I13" s="26"/>
      <c r="J13" s="26"/>
      <c r="K13" s="26"/>
      <c r="L13" s="27"/>
      <c r="M13" s="27"/>
      <c r="N13" s="27"/>
      <c r="O13" s="27"/>
    </row>
    <row r="14" spans="2:22" ht="16.899999999999999" customHeight="1" x14ac:dyDescent="0.15">
      <c r="B14" s="24" t="s">
        <v>53</v>
      </c>
      <c r="C14" s="24"/>
      <c r="D14" s="29" t="s">
        <v>54</v>
      </c>
      <c r="F14" s="30"/>
      <c r="G14" s="30"/>
      <c r="H14" s="30"/>
      <c r="I14" s="30"/>
      <c r="J14" s="30"/>
      <c r="K14" s="30"/>
      <c r="L14" s="27"/>
      <c r="M14" s="27"/>
      <c r="N14" s="27"/>
      <c r="O14" s="27"/>
    </row>
    <row r="15" spans="2:22" ht="16.899999999999999" customHeight="1" x14ac:dyDescent="0.15">
      <c r="B15" s="24"/>
      <c r="C15" s="24"/>
      <c r="D15" s="4" t="s">
        <v>11</v>
      </c>
      <c r="E15" s="4" t="s">
        <v>12</v>
      </c>
      <c r="F15" s="4" t="s">
        <v>13</v>
      </c>
      <c r="G15" s="4" t="s">
        <v>14</v>
      </c>
      <c r="H15" s="4" t="s">
        <v>15</v>
      </c>
      <c r="I15" s="4" t="s">
        <v>16</v>
      </c>
      <c r="J15" s="4" t="s">
        <v>17</v>
      </c>
      <c r="K15" s="4" t="s">
        <v>18</v>
      </c>
      <c r="L15" s="4" t="s">
        <v>19</v>
      </c>
      <c r="M15" s="4" t="s">
        <v>20</v>
      </c>
      <c r="N15" s="4" t="s">
        <v>21</v>
      </c>
      <c r="O15" s="4" t="s">
        <v>22</v>
      </c>
      <c r="P15" s="1" t="s">
        <v>39</v>
      </c>
    </row>
    <row r="16" spans="2:22" ht="16.899999999999999" customHeight="1" x14ac:dyDescent="0.15">
      <c r="B16" s="108" t="s">
        <v>55</v>
      </c>
      <c r="C16" s="109"/>
      <c r="D16" s="64"/>
      <c r="E16" s="64"/>
      <c r="F16" s="64"/>
      <c r="G16" s="64"/>
      <c r="H16" s="64"/>
      <c r="I16" s="64"/>
      <c r="J16" s="64"/>
      <c r="K16" s="64"/>
      <c r="L16" s="64"/>
      <c r="M16" s="64"/>
      <c r="N16" s="64"/>
      <c r="O16" s="64"/>
      <c r="P16" s="43"/>
    </row>
    <row r="17" spans="2:17" ht="16.899999999999999" customHeight="1" x14ac:dyDescent="0.15">
      <c r="B17" s="108" t="s">
        <v>56</v>
      </c>
      <c r="C17" s="109"/>
      <c r="D17" s="64"/>
      <c r="E17" s="64"/>
      <c r="F17" s="64"/>
      <c r="G17" s="64"/>
      <c r="H17" s="64"/>
      <c r="I17" s="64"/>
      <c r="J17" s="64"/>
      <c r="K17" s="64"/>
      <c r="L17" s="64"/>
      <c r="M17" s="64"/>
      <c r="N17" s="64"/>
      <c r="O17" s="64"/>
      <c r="P17" s="63">
        <f>SUM(D17:O17)</f>
        <v>0</v>
      </c>
    </row>
    <row r="18" spans="2:17" ht="16.899999999999999" customHeight="1" x14ac:dyDescent="0.15">
      <c r="B18" s="108" t="s">
        <v>60</v>
      </c>
      <c r="C18" s="109"/>
      <c r="D18" s="65">
        <f>D16*D17</f>
        <v>0</v>
      </c>
      <c r="E18" s="65">
        <f t="shared" ref="E18:O18" si="0">E16*E17</f>
        <v>0</v>
      </c>
      <c r="F18" s="65">
        <f t="shared" si="0"/>
        <v>0</v>
      </c>
      <c r="G18" s="65">
        <f t="shared" si="0"/>
        <v>0</v>
      </c>
      <c r="H18" s="65">
        <f t="shared" si="0"/>
        <v>0</v>
      </c>
      <c r="I18" s="65">
        <f t="shared" si="0"/>
        <v>0</v>
      </c>
      <c r="J18" s="65">
        <f t="shared" si="0"/>
        <v>0</v>
      </c>
      <c r="K18" s="65">
        <f t="shared" si="0"/>
        <v>0</v>
      </c>
      <c r="L18" s="65">
        <f t="shared" si="0"/>
        <v>0</v>
      </c>
      <c r="M18" s="65">
        <f t="shared" si="0"/>
        <v>0</v>
      </c>
      <c r="N18" s="65">
        <f t="shared" si="0"/>
        <v>0</v>
      </c>
      <c r="O18" s="65">
        <f t="shared" si="0"/>
        <v>0</v>
      </c>
      <c r="P18" s="63">
        <f>SUM(D18:O18)</f>
        <v>0</v>
      </c>
    </row>
    <row r="19" spans="2:17" ht="16.899999999999999" customHeight="1" x14ac:dyDescent="0.15">
      <c r="B19" s="12"/>
      <c r="C19" s="12"/>
      <c r="D19" s="8"/>
      <c r="E19" s="8"/>
      <c r="F19" s="8"/>
      <c r="G19" s="8"/>
      <c r="H19" s="8"/>
      <c r="I19" s="8"/>
      <c r="J19" s="8"/>
      <c r="K19" s="8"/>
      <c r="L19" s="8"/>
      <c r="M19" s="8"/>
      <c r="N19" s="8"/>
      <c r="O19" s="8"/>
    </row>
    <row r="20" spans="2:17" ht="16.899999999999999" customHeight="1" x14ac:dyDescent="0.15">
      <c r="B20" s="28" t="s">
        <v>155</v>
      </c>
      <c r="C20" s="28"/>
      <c r="D20" s="14"/>
      <c r="E20" s="26"/>
      <c r="F20" s="26"/>
      <c r="G20" s="26"/>
      <c r="H20" s="26"/>
      <c r="I20" s="26"/>
      <c r="J20" s="26"/>
      <c r="K20" s="26"/>
      <c r="L20" s="27"/>
      <c r="M20" s="27"/>
      <c r="N20" s="27"/>
      <c r="O20" s="27"/>
    </row>
    <row r="21" spans="2:17" ht="16.899999999999999" customHeight="1" x14ac:dyDescent="0.15">
      <c r="D21" s="97"/>
      <c r="E21" s="111"/>
      <c r="F21" s="10"/>
      <c r="H21" s="97"/>
      <c r="I21" s="111"/>
      <c r="J21" s="10"/>
      <c r="K21" s="97"/>
      <c r="L21" s="97"/>
      <c r="M21" s="9"/>
    </row>
    <row r="22" spans="2:17" ht="16.899999999999999" customHeight="1" x14ac:dyDescent="0.15">
      <c r="B22" s="124" t="s">
        <v>64</v>
      </c>
      <c r="C22" s="124"/>
      <c r="D22" s="125" t="s">
        <v>58</v>
      </c>
      <c r="E22" s="125"/>
      <c r="F22" s="45"/>
      <c r="G22" s="1" t="s">
        <v>38</v>
      </c>
      <c r="H22" s="100" t="s">
        <v>66</v>
      </c>
      <c r="I22" s="100"/>
      <c r="J22" s="1" t="s">
        <v>62</v>
      </c>
      <c r="K22" s="16"/>
    </row>
    <row r="23" spans="2:17" ht="16.899999999999999" customHeight="1" x14ac:dyDescent="0.15">
      <c r="B23" s="13"/>
      <c r="C23" s="13"/>
      <c r="D23" s="18"/>
      <c r="E23" s="31"/>
      <c r="F23" s="10"/>
      <c r="H23" s="18"/>
      <c r="I23" s="31"/>
      <c r="J23" s="10"/>
      <c r="K23" s="18"/>
      <c r="L23" s="18"/>
      <c r="M23" s="9"/>
    </row>
    <row r="24" spans="2:17" ht="16.899999999999999" customHeight="1" x14ac:dyDescent="0.15">
      <c r="D24" s="4" t="s">
        <v>11</v>
      </c>
      <c r="E24" s="4" t="s">
        <v>12</v>
      </c>
      <c r="F24" s="4" t="s">
        <v>13</v>
      </c>
      <c r="G24" s="4" t="s">
        <v>14</v>
      </c>
      <c r="H24" s="4" t="s">
        <v>15</v>
      </c>
      <c r="I24" s="4" t="s">
        <v>16</v>
      </c>
      <c r="J24" s="4" t="s">
        <v>17</v>
      </c>
      <c r="K24" s="4" t="s">
        <v>18</v>
      </c>
      <c r="L24" s="4" t="s">
        <v>19</v>
      </c>
      <c r="M24" s="4" t="s">
        <v>20</v>
      </c>
      <c r="N24" s="4" t="s">
        <v>21</v>
      </c>
      <c r="O24" s="4" t="s">
        <v>22</v>
      </c>
      <c r="P24" s="1" t="s">
        <v>23</v>
      </c>
      <c r="Q24" s="1" t="s">
        <v>38</v>
      </c>
    </row>
    <row r="25" spans="2:17" ht="16.899999999999999" customHeight="1" x14ac:dyDescent="0.15">
      <c r="B25" s="98" t="s">
        <v>42</v>
      </c>
      <c r="C25" s="99"/>
      <c r="D25" s="66">
        <f>D18*$F$22*$K$22/1000</f>
        <v>0</v>
      </c>
      <c r="E25" s="66">
        <f t="shared" ref="E25:O25" si="1">E18*$F$22*$K$22/1000</f>
        <v>0</v>
      </c>
      <c r="F25" s="66">
        <f t="shared" si="1"/>
        <v>0</v>
      </c>
      <c r="G25" s="66">
        <f t="shared" si="1"/>
        <v>0</v>
      </c>
      <c r="H25" s="66">
        <f>H18*$F$22*$K$22/1000</f>
        <v>0</v>
      </c>
      <c r="I25" s="66">
        <f t="shared" si="1"/>
        <v>0</v>
      </c>
      <c r="J25" s="66">
        <f t="shared" si="1"/>
        <v>0</v>
      </c>
      <c r="K25" s="66">
        <f t="shared" si="1"/>
        <v>0</v>
      </c>
      <c r="L25" s="66">
        <f t="shared" si="1"/>
        <v>0</v>
      </c>
      <c r="M25" s="66">
        <f t="shared" si="1"/>
        <v>0</v>
      </c>
      <c r="N25" s="66">
        <f t="shared" si="1"/>
        <v>0</v>
      </c>
      <c r="O25" s="66">
        <f t="shared" si="1"/>
        <v>0</v>
      </c>
      <c r="P25" s="66">
        <f>SUM(D25:O25)</f>
        <v>0</v>
      </c>
      <c r="Q25" s="1" t="s">
        <v>35</v>
      </c>
    </row>
    <row r="26" spans="2:17" ht="16.899999999999999" customHeight="1" x14ac:dyDescent="0.15">
      <c r="B26" s="6"/>
      <c r="C26" s="12"/>
      <c r="E26" s="7"/>
      <c r="F26" s="7"/>
      <c r="G26" s="7"/>
      <c r="H26" s="7"/>
      <c r="I26" s="7"/>
      <c r="J26" s="7"/>
      <c r="K26" s="7"/>
      <c r="L26" s="7"/>
      <c r="M26" s="7"/>
      <c r="N26" s="7"/>
      <c r="O26" s="7"/>
      <c r="P26" s="33"/>
    </row>
    <row r="27" spans="2:17" ht="16.899999999999999" customHeight="1" x14ac:dyDescent="0.15">
      <c r="B27" s="28" t="s">
        <v>67</v>
      </c>
      <c r="C27" s="28"/>
      <c r="D27" s="8"/>
      <c r="E27" s="8"/>
      <c r="F27" s="8"/>
      <c r="G27" s="8"/>
      <c r="H27" s="8"/>
      <c r="I27" s="8"/>
      <c r="J27" s="8"/>
      <c r="K27" s="8"/>
      <c r="L27" s="8"/>
      <c r="M27" s="8"/>
      <c r="N27" s="8"/>
      <c r="O27" s="8"/>
    </row>
    <row r="28" spans="2:17" ht="16.899999999999999" customHeight="1" x14ac:dyDescent="0.15">
      <c r="B28" s="28"/>
      <c r="C28" s="28"/>
      <c r="D28" s="69" t="s">
        <v>107</v>
      </c>
      <c r="F28" s="8"/>
      <c r="G28" s="8"/>
      <c r="H28" s="8"/>
      <c r="I28" s="8"/>
      <c r="J28" s="8"/>
      <c r="K28" s="8"/>
      <c r="L28" s="8"/>
      <c r="M28" s="8"/>
      <c r="N28" s="8"/>
      <c r="O28" s="8"/>
    </row>
    <row r="29" spans="2:17" ht="16.899999999999999" customHeight="1" x14ac:dyDescent="0.15">
      <c r="B29" s="124" t="s">
        <v>64</v>
      </c>
      <c r="C29" s="124"/>
      <c r="D29" s="125" t="s">
        <v>58</v>
      </c>
      <c r="E29" s="125"/>
      <c r="F29" s="45"/>
      <c r="G29" s="1" t="s">
        <v>38</v>
      </c>
      <c r="H29" s="100" t="s">
        <v>57</v>
      </c>
      <c r="I29" s="107"/>
      <c r="J29" s="1" t="s">
        <v>62</v>
      </c>
      <c r="K29" s="16"/>
      <c r="M29" s="101" t="s">
        <v>68</v>
      </c>
      <c r="N29" s="102"/>
      <c r="O29" s="103"/>
      <c r="P29" s="44" t="e">
        <f>F29*K29/(F22*K22)</f>
        <v>#DIV/0!</v>
      </c>
    </row>
    <row r="30" spans="2:17" ht="16.899999999999999" customHeight="1" x14ac:dyDescent="0.15">
      <c r="B30" s="13"/>
      <c r="C30" s="13"/>
      <c r="E30" s="31"/>
      <c r="F30" s="10"/>
      <c r="H30" s="18"/>
      <c r="J30" s="10"/>
      <c r="K30" s="34"/>
      <c r="L30" s="18"/>
      <c r="M30" s="17"/>
    </row>
    <row r="31" spans="2:17" ht="16.899999999999999" customHeight="1" x14ac:dyDescent="0.15">
      <c r="D31" s="4" t="s">
        <v>11</v>
      </c>
      <c r="E31" s="4" t="s">
        <v>12</v>
      </c>
      <c r="F31" s="4" t="s">
        <v>13</v>
      </c>
      <c r="G31" s="4" t="s">
        <v>14</v>
      </c>
      <c r="H31" s="4" t="s">
        <v>15</v>
      </c>
      <c r="I31" s="4" t="s">
        <v>16</v>
      </c>
      <c r="J31" s="4" t="s">
        <v>17</v>
      </c>
      <c r="K31" s="4" t="s">
        <v>18</v>
      </c>
      <c r="L31" s="4" t="s">
        <v>19</v>
      </c>
      <c r="M31" s="4" t="s">
        <v>20</v>
      </c>
      <c r="N31" s="4" t="s">
        <v>21</v>
      </c>
      <c r="O31" s="4" t="s">
        <v>22</v>
      </c>
      <c r="P31" s="1" t="s">
        <v>23</v>
      </c>
      <c r="Q31" s="1" t="s">
        <v>38</v>
      </c>
    </row>
    <row r="32" spans="2:17" ht="16.899999999999999" customHeight="1" x14ac:dyDescent="0.15">
      <c r="B32" s="98" t="s">
        <v>69</v>
      </c>
      <c r="C32" s="99"/>
      <c r="D32" s="66">
        <f>D18*$F$29*$K$29/1000</f>
        <v>0</v>
      </c>
      <c r="E32" s="66">
        <f t="shared" ref="E32:O32" si="2">E18*$F$29*$K$29/1000</f>
        <v>0</v>
      </c>
      <c r="F32" s="66">
        <f t="shared" si="2"/>
        <v>0</v>
      </c>
      <c r="G32" s="66">
        <f t="shared" si="2"/>
        <v>0</v>
      </c>
      <c r="H32" s="66">
        <f>H18*$F$29*$K$29/1000</f>
        <v>0</v>
      </c>
      <c r="I32" s="66">
        <f t="shared" si="2"/>
        <v>0</v>
      </c>
      <c r="J32" s="66">
        <f t="shared" si="2"/>
        <v>0</v>
      </c>
      <c r="K32" s="66">
        <f t="shared" si="2"/>
        <v>0</v>
      </c>
      <c r="L32" s="66">
        <f t="shared" si="2"/>
        <v>0</v>
      </c>
      <c r="M32" s="66">
        <f t="shared" si="2"/>
        <v>0</v>
      </c>
      <c r="N32" s="66">
        <f t="shared" si="2"/>
        <v>0</v>
      </c>
      <c r="O32" s="66">
        <f t="shared" si="2"/>
        <v>0</v>
      </c>
      <c r="P32" s="66">
        <f>SUM(D32:O32)</f>
        <v>0</v>
      </c>
      <c r="Q32" s="1" t="s">
        <v>35</v>
      </c>
    </row>
    <row r="34" spans="2:17" ht="16.899999999999999" customHeight="1" x14ac:dyDescent="0.15">
      <c r="B34" s="31"/>
      <c r="C34" s="31"/>
      <c r="D34" s="19"/>
      <c r="E34" s="19"/>
      <c r="F34" s="19"/>
      <c r="G34" s="19"/>
      <c r="H34" s="19"/>
      <c r="I34" s="19"/>
      <c r="J34" s="19"/>
      <c r="K34" s="19"/>
      <c r="L34" s="19"/>
      <c r="M34" s="19"/>
      <c r="N34" s="19"/>
      <c r="O34" s="19"/>
      <c r="P34" s="19"/>
    </row>
    <row r="35" spans="2:17" ht="16.899999999999999" customHeight="1" x14ac:dyDescent="0.15">
      <c r="B35" s="35" t="s">
        <v>163</v>
      </c>
      <c r="C35" s="19"/>
      <c r="D35" s="50" t="s">
        <v>98</v>
      </c>
      <c r="F35" s="19"/>
      <c r="G35" s="19"/>
      <c r="H35" s="19"/>
      <c r="J35" s="19"/>
      <c r="K35" s="19"/>
      <c r="L35" s="19"/>
      <c r="M35" s="19"/>
      <c r="N35" s="19"/>
      <c r="O35" s="19"/>
      <c r="P35" s="19"/>
    </row>
    <row r="36" spans="2:17" ht="16.899999999999999" customHeight="1" x14ac:dyDescent="0.15">
      <c r="B36" s="19"/>
      <c r="C36" s="19"/>
      <c r="D36" s="19" t="s">
        <v>154</v>
      </c>
      <c r="E36" s="19"/>
      <c r="F36" s="19"/>
      <c r="G36" s="19"/>
      <c r="H36" s="19"/>
      <c r="I36" s="19" t="s">
        <v>48</v>
      </c>
      <c r="J36" s="19"/>
      <c r="K36" s="19"/>
      <c r="L36" s="19"/>
      <c r="M36" s="19"/>
      <c r="N36" s="19"/>
      <c r="O36" s="19"/>
      <c r="P36" s="47">
        <f>P37*I38</f>
        <v>0</v>
      </c>
    </row>
    <row r="37" spans="2:17" ht="16.899999999999999" customHeight="1" x14ac:dyDescent="0.15">
      <c r="B37" s="31" t="s">
        <v>150</v>
      </c>
      <c r="C37" s="31"/>
      <c r="D37" s="19" t="s">
        <v>156</v>
      </c>
      <c r="E37" s="19"/>
      <c r="F37" s="19"/>
      <c r="G37" s="19"/>
      <c r="H37" s="19"/>
      <c r="I37" s="19" t="s">
        <v>28</v>
      </c>
      <c r="J37" s="19"/>
      <c r="K37" s="19"/>
      <c r="L37" s="19"/>
      <c r="M37" s="19"/>
      <c r="N37" s="19"/>
      <c r="O37" s="19"/>
      <c r="P37" s="47">
        <f>P25</f>
        <v>0</v>
      </c>
    </row>
    <row r="38" spans="2:17" ht="16.899999999999999" customHeight="1" x14ac:dyDescent="0.15">
      <c r="B38" s="31" t="s">
        <v>29</v>
      </c>
      <c r="C38" s="31"/>
      <c r="D38" s="19" t="s">
        <v>51</v>
      </c>
      <c r="E38" s="19"/>
      <c r="F38" s="19"/>
      <c r="G38" s="19" t="s">
        <v>30</v>
      </c>
      <c r="H38" s="19"/>
      <c r="I38" s="36"/>
      <c r="J38" s="31" t="s">
        <v>80</v>
      </c>
      <c r="K38" s="104"/>
      <c r="L38" s="105"/>
      <c r="M38" s="105"/>
      <c r="N38" s="106"/>
      <c r="O38" s="31"/>
      <c r="P38" s="19"/>
    </row>
    <row r="39" spans="2:17" ht="16.899999999999999" customHeight="1" x14ac:dyDescent="0.15">
      <c r="B39" s="19"/>
      <c r="C39" s="19"/>
      <c r="D39" s="19"/>
      <c r="E39" s="19"/>
      <c r="F39" s="19"/>
      <c r="G39" s="19"/>
      <c r="H39" s="19"/>
      <c r="I39" s="19"/>
      <c r="J39" s="19"/>
      <c r="K39" s="19"/>
      <c r="L39" s="19"/>
      <c r="M39" s="19"/>
      <c r="N39" s="19"/>
      <c r="O39" s="19"/>
      <c r="P39" s="19"/>
    </row>
    <row r="40" spans="2:17" ht="16.899999999999999" customHeight="1" x14ac:dyDescent="0.15">
      <c r="B40" s="35" t="s">
        <v>5</v>
      </c>
      <c r="C40" s="19"/>
      <c r="D40" s="50" t="s">
        <v>98</v>
      </c>
      <c r="F40" s="19"/>
      <c r="G40" s="19"/>
      <c r="H40" s="19"/>
      <c r="J40" s="19"/>
      <c r="K40" s="19"/>
      <c r="L40" s="19"/>
      <c r="M40" s="19"/>
      <c r="N40" s="19"/>
      <c r="O40" s="19"/>
      <c r="P40" s="19"/>
    </row>
    <row r="41" spans="2:17" ht="16.899999999999999" customHeight="1" x14ac:dyDescent="0.15">
      <c r="B41" s="19"/>
      <c r="C41" s="19"/>
      <c r="D41" s="19" t="s">
        <v>71</v>
      </c>
      <c r="E41" s="19"/>
      <c r="F41" s="19"/>
      <c r="G41" s="19"/>
      <c r="H41" s="19"/>
      <c r="I41" s="19" t="s">
        <v>1</v>
      </c>
      <c r="J41" s="19"/>
      <c r="K41" s="19"/>
      <c r="L41" s="19"/>
      <c r="M41" s="19"/>
      <c r="N41" s="19"/>
      <c r="O41" s="19"/>
      <c r="P41" s="48">
        <f>P42*I43</f>
        <v>0</v>
      </c>
    </row>
    <row r="42" spans="2:17" ht="16.899999999999999" customHeight="1" x14ac:dyDescent="0.15">
      <c r="B42" s="31" t="s">
        <v>33</v>
      </c>
      <c r="C42" s="31"/>
      <c r="D42" s="19" t="s">
        <v>34</v>
      </c>
      <c r="E42" s="19"/>
      <c r="F42" s="19"/>
      <c r="G42" s="19"/>
      <c r="H42" s="19"/>
      <c r="I42" s="19" t="s">
        <v>28</v>
      </c>
      <c r="J42" s="19"/>
      <c r="K42" s="19"/>
      <c r="L42" s="19"/>
      <c r="M42" s="19"/>
      <c r="N42" s="19"/>
      <c r="O42" s="19"/>
      <c r="P42" s="48">
        <f>P32</f>
        <v>0</v>
      </c>
    </row>
    <row r="43" spans="2:17" ht="16.899999999999999" customHeight="1" x14ac:dyDescent="0.15">
      <c r="B43" s="31" t="s">
        <v>29</v>
      </c>
      <c r="C43" s="31"/>
      <c r="D43" s="19" t="s">
        <v>51</v>
      </c>
      <c r="E43" s="19"/>
      <c r="F43" s="19"/>
      <c r="G43" s="19" t="s">
        <v>30</v>
      </c>
      <c r="H43" s="19"/>
      <c r="I43" s="49">
        <f>I38</f>
        <v>0</v>
      </c>
      <c r="J43" s="31" t="s">
        <v>80</v>
      </c>
      <c r="K43" s="129">
        <f>K38</f>
        <v>0</v>
      </c>
      <c r="L43" s="130"/>
      <c r="M43" s="130"/>
      <c r="N43" s="131"/>
      <c r="O43" s="31"/>
      <c r="P43" s="37"/>
      <c r="Q43" s="19"/>
    </row>
    <row r="44" spans="2:17" ht="16.899999999999999" customHeight="1" x14ac:dyDescent="0.15">
      <c r="B44" s="19"/>
      <c r="C44" s="19"/>
      <c r="D44" s="19"/>
      <c r="E44" s="19"/>
      <c r="F44" s="19"/>
      <c r="G44" s="19"/>
      <c r="H44" s="19"/>
      <c r="I44" s="19"/>
      <c r="J44" s="19"/>
      <c r="K44" s="19"/>
      <c r="L44" s="19"/>
      <c r="M44" s="19"/>
      <c r="N44" s="19"/>
      <c r="O44" s="19"/>
      <c r="P44" s="19"/>
      <c r="Q44" s="19"/>
    </row>
    <row r="45" spans="2:17" ht="16.899999999999999" customHeight="1" x14ac:dyDescent="0.15">
      <c r="B45" s="19"/>
      <c r="C45" s="19"/>
      <c r="D45" s="19"/>
      <c r="E45" s="19"/>
      <c r="F45" s="19"/>
      <c r="G45" s="19"/>
      <c r="H45" s="19"/>
      <c r="I45" s="19"/>
      <c r="J45" s="19"/>
      <c r="K45" s="19"/>
      <c r="L45" s="19"/>
      <c r="M45" s="19"/>
      <c r="N45" s="19"/>
      <c r="O45" s="19"/>
      <c r="P45" s="19"/>
      <c r="Q45" s="19"/>
    </row>
    <row r="46" spans="2:17" ht="16.899999999999999" customHeight="1" x14ac:dyDescent="0.15">
      <c r="B46" s="35" t="s">
        <v>99</v>
      </c>
      <c r="C46" s="35"/>
      <c r="D46" s="19"/>
      <c r="E46" s="19"/>
      <c r="F46" s="19"/>
      <c r="G46" s="19"/>
      <c r="H46" s="19"/>
      <c r="I46" s="19"/>
      <c r="J46" s="19"/>
      <c r="K46" s="19"/>
      <c r="L46" s="19"/>
      <c r="M46" s="19"/>
      <c r="N46" s="19"/>
      <c r="O46" s="19"/>
      <c r="P46" s="19"/>
      <c r="Q46" s="19"/>
    </row>
    <row r="47" spans="2:17" ht="16.899999999999999" customHeight="1" x14ac:dyDescent="0.15">
      <c r="B47" s="31" t="s">
        <v>24</v>
      </c>
      <c r="C47" s="31"/>
      <c r="D47" s="19" t="s">
        <v>0</v>
      </c>
      <c r="E47" s="19"/>
      <c r="F47" s="19"/>
      <c r="G47" s="19" t="s">
        <v>1</v>
      </c>
      <c r="H47" s="19"/>
      <c r="I47" s="19"/>
      <c r="J47" s="19"/>
      <c r="K47" s="19"/>
      <c r="L47" s="19"/>
      <c r="M47" s="19"/>
      <c r="N47" s="19"/>
      <c r="O47" s="19"/>
      <c r="P47" s="47">
        <f>ROUNDDOWN((P36-P41),0)</f>
        <v>0</v>
      </c>
    </row>
    <row r="48" spans="2:17" ht="16.899999999999999" customHeight="1" x14ac:dyDescent="0.15">
      <c r="B48" s="31"/>
      <c r="C48" s="31"/>
      <c r="D48" s="19" t="s">
        <v>153</v>
      </c>
      <c r="E48" s="19"/>
      <c r="F48" s="19"/>
      <c r="G48" s="19"/>
      <c r="H48" s="19"/>
      <c r="I48" s="19"/>
      <c r="J48" s="19"/>
      <c r="K48" s="19"/>
      <c r="L48" s="19"/>
      <c r="M48" s="19"/>
      <c r="N48" s="19"/>
      <c r="O48" s="19"/>
      <c r="P48" s="51"/>
    </row>
    <row r="49" spans="2:18" ht="16.899999999999999" customHeight="1" x14ac:dyDescent="0.15">
      <c r="B49" s="31" t="s">
        <v>151</v>
      </c>
      <c r="C49" s="31"/>
      <c r="D49" s="19" t="s">
        <v>157</v>
      </c>
      <c r="E49" s="19"/>
      <c r="F49" s="19"/>
      <c r="G49" s="19" t="s">
        <v>1</v>
      </c>
      <c r="H49" s="19"/>
      <c r="I49" s="19"/>
      <c r="J49" s="19"/>
      <c r="K49" s="19"/>
      <c r="L49" s="19"/>
      <c r="M49" s="19"/>
      <c r="N49" s="19"/>
      <c r="O49" s="19"/>
      <c r="P49" s="19"/>
    </row>
    <row r="50" spans="2:18" ht="16.899999999999999" customHeight="1" x14ac:dyDescent="0.15">
      <c r="B50" s="31" t="s">
        <v>27</v>
      </c>
      <c r="C50" s="31"/>
      <c r="D50" s="19" t="s">
        <v>3</v>
      </c>
      <c r="E50" s="19"/>
      <c r="F50" s="19"/>
      <c r="G50" s="19" t="s">
        <v>1</v>
      </c>
      <c r="H50" s="19"/>
      <c r="I50" s="19"/>
      <c r="J50" s="19"/>
      <c r="K50" s="19"/>
      <c r="L50" s="19"/>
      <c r="M50" s="19"/>
      <c r="N50" s="19"/>
      <c r="O50" s="19"/>
      <c r="P50" s="19"/>
    </row>
    <row r="51" spans="2:18" ht="16.899999999999999" customHeight="1" x14ac:dyDescent="0.15">
      <c r="B51" s="31"/>
      <c r="C51" s="31"/>
      <c r="D51" s="19"/>
      <c r="E51" s="19"/>
      <c r="F51" s="19"/>
      <c r="G51" s="19"/>
      <c r="H51" s="19"/>
      <c r="I51" s="19"/>
      <c r="J51" s="19"/>
      <c r="K51" s="19"/>
      <c r="L51" s="19"/>
      <c r="M51" s="19"/>
      <c r="N51" s="19"/>
      <c r="O51" s="19"/>
      <c r="P51" s="19"/>
    </row>
    <row r="52" spans="2:18" ht="16.899999999999999" customHeight="1" x14ac:dyDescent="0.15">
      <c r="B52" s="52" t="s">
        <v>101</v>
      </c>
      <c r="C52" s="53"/>
      <c r="D52" s="53"/>
      <c r="E52" s="53"/>
      <c r="F52" s="53"/>
      <c r="G52" s="53"/>
      <c r="H52" s="53"/>
      <c r="I52" s="53"/>
      <c r="J52" s="53"/>
      <c r="K52" s="53"/>
      <c r="L52" s="53"/>
      <c r="M52" s="53"/>
      <c r="N52" s="53"/>
      <c r="O52" s="53"/>
      <c r="P52" s="54"/>
      <c r="Q52" s="19"/>
    </row>
    <row r="53" spans="2:18" ht="16.899999999999999" customHeight="1" x14ac:dyDescent="0.15">
      <c r="B53" s="126"/>
      <c r="C53" s="127"/>
      <c r="D53" s="127"/>
      <c r="E53" s="127"/>
      <c r="F53" s="127"/>
      <c r="G53" s="127"/>
      <c r="H53" s="127"/>
      <c r="I53" s="127"/>
      <c r="J53" s="127"/>
      <c r="K53" s="127"/>
      <c r="L53" s="127"/>
      <c r="M53" s="127"/>
      <c r="N53" s="127"/>
      <c r="O53" s="127"/>
      <c r="P53" s="128"/>
      <c r="Q53" s="19"/>
    </row>
    <row r="54" spans="2:18" ht="16.899999999999999" customHeight="1" x14ac:dyDescent="0.15">
      <c r="B54" s="127"/>
      <c r="C54" s="127"/>
      <c r="D54" s="127"/>
      <c r="E54" s="127"/>
      <c r="F54" s="127"/>
      <c r="G54" s="127"/>
      <c r="H54" s="127"/>
      <c r="I54" s="127"/>
      <c r="J54" s="127"/>
      <c r="K54" s="127"/>
      <c r="L54" s="127"/>
      <c r="M54" s="127"/>
      <c r="N54" s="127"/>
      <c r="O54" s="127"/>
      <c r="P54" s="128"/>
      <c r="Q54" s="19"/>
    </row>
    <row r="55" spans="2:18" ht="16.899999999999999" customHeight="1" x14ac:dyDescent="0.15">
      <c r="B55" s="127"/>
      <c r="C55" s="127"/>
      <c r="D55" s="127"/>
      <c r="E55" s="127"/>
      <c r="F55" s="127"/>
      <c r="G55" s="127"/>
      <c r="H55" s="127"/>
      <c r="I55" s="127"/>
      <c r="J55" s="127"/>
      <c r="K55" s="127"/>
      <c r="L55" s="127"/>
      <c r="M55" s="127"/>
      <c r="N55" s="127"/>
      <c r="O55" s="127"/>
      <c r="P55" s="128"/>
      <c r="Q55" s="19"/>
    </row>
    <row r="56" spans="2:18" ht="16.899999999999999" customHeight="1" x14ac:dyDescent="0.15">
      <c r="B56" s="53"/>
      <c r="C56" s="53"/>
      <c r="D56" s="53"/>
      <c r="E56" s="53"/>
      <c r="F56" s="53"/>
      <c r="G56" s="53"/>
      <c r="H56" s="53"/>
      <c r="I56" s="53"/>
      <c r="J56" s="53"/>
      <c r="K56" s="53"/>
      <c r="L56" s="53"/>
      <c r="M56" s="53"/>
      <c r="N56" s="53"/>
      <c r="O56" s="53"/>
      <c r="P56" s="54"/>
      <c r="Q56" s="19"/>
    </row>
    <row r="57" spans="2:18" ht="16.899999999999999" customHeight="1" x14ac:dyDescent="0.15">
      <c r="B57" s="96" t="s">
        <v>152</v>
      </c>
      <c r="C57" s="55"/>
      <c r="D57" s="38" t="s">
        <v>81</v>
      </c>
      <c r="M57" s="19"/>
      <c r="N57" s="19"/>
      <c r="O57" s="50" t="s">
        <v>102</v>
      </c>
      <c r="P57" s="19"/>
      <c r="Q57" s="19"/>
    </row>
    <row r="58" spans="2:18" ht="16.899999999999999" customHeight="1" x14ac:dyDescent="0.15">
      <c r="B58" s="101" t="s">
        <v>82</v>
      </c>
      <c r="C58" s="123"/>
      <c r="D58" s="39" t="s">
        <v>83</v>
      </c>
      <c r="E58" s="39" t="s">
        <v>84</v>
      </c>
      <c r="F58" s="39" t="s">
        <v>85</v>
      </c>
      <c r="G58" s="39" t="s">
        <v>86</v>
      </c>
      <c r="H58" s="39" t="s">
        <v>87</v>
      </c>
      <c r="I58" s="39" t="s">
        <v>88</v>
      </c>
      <c r="J58" s="39" t="s">
        <v>89</v>
      </c>
      <c r="K58" s="39" t="s">
        <v>90</v>
      </c>
      <c r="L58" s="39" t="s">
        <v>108</v>
      </c>
      <c r="M58" s="39" t="s">
        <v>109</v>
      </c>
      <c r="N58" s="39" t="s">
        <v>110</v>
      </c>
      <c r="O58" s="39" t="s">
        <v>111</v>
      </c>
      <c r="P58" s="1" t="s">
        <v>91</v>
      </c>
      <c r="Q58" s="19"/>
      <c r="R58" s="19"/>
    </row>
    <row r="59" spans="2:18" ht="16.899999999999999" customHeight="1" x14ac:dyDescent="0.15">
      <c r="B59" s="62" t="s">
        <v>105</v>
      </c>
      <c r="C59" s="62" t="s">
        <v>106</v>
      </c>
      <c r="D59" s="56"/>
      <c r="E59" s="56"/>
      <c r="F59" s="56"/>
      <c r="G59" s="56"/>
      <c r="H59" s="56"/>
      <c r="I59" s="56"/>
      <c r="J59" s="56"/>
      <c r="K59" s="56"/>
      <c r="L59" s="40"/>
      <c r="M59" s="40"/>
      <c r="N59" s="40"/>
      <c r="O59" s="40"/>
      <c r="P59" s="67"/>
      <c r="Q59" s="19"/>
      <c r="R59" s="19"/>
    </row>
    <row r="60" spans="2:18" ht="16.899999999999999" customHeight="1" x14ac:dyDescent="0.15">
      <c r="B60" s="57" t="s">
        <v>0</v>
      </c>
      <c r="C60" s="41" t="s">
        <v>104</v>
      </c>
      <c r="D60" s="58" t="e">
        <f t="shared" ref="D60:O60" si="3">$P$47*D59/$P$18</f>
        <v>#DIV/0!</v>
      </c>
      <c r="E60" s="58" t="e">
        <f t="shared" si="3"/>
        <v>#DIV/0!</v>
      </c>
      <c r="F60" s="58" t="e">
        <f t="shared" si="3"/>
        <v>#DIV/0!</v>
      </c>
      <c r="G60" s="58" t="e">
        <f t="shared" si="3"/>
        <v>#DIV/0!</v>
      </c>
      <c r="H60" s="58" t="e">
        <f t="shared" si="3"/>
        <v>#DIV/0!</v>
      </c>
      <c r="I60" s="58" t="e">
        <f t="shared" si="3"/>
        <v>#DIV/0!</v>
      </c>
      <c r="J60" s="58" t="e">
        <f t="shared" si="3"/>
        <v>#DIV/0!</v>
      </c>
      <c r="K60" s="58" t="e">
        <f t="shared" si="3"/>
        <v>#DIV/0!</v>
      </c>
      <c r="L60" s="58" t="e">
        <f t="shared" si="3"/>
        <v>#DIV/0!</v>
      </c>
      <c r="M60" s="58" t="e">
        <f t="shared" si="3"/>
        <v>#DIV/0!</v>
      </c>
      <c r="N60" s="58" t="e">
        <f t="shared" si="3"/>
        <v>#DIV/0!</v>
      </c>
      <c r="O60" s="58" t="e">
        <f t="shared" si="3"/>
        <v>#DIV/0!</v>
      </c>
      <c r="P60" s="58" t="e">
        <f>SUM(D60:O60)</f>
        <v>#DIV/0!</v>
      </c>
      <c r="Q60" s="19"/>
      <c r="R60" s="19"/>
    </row>
    <row r="61" spans="2:18" ht="16.899999999999999" customHeight="1" x14ac:dyDescent="0.15">
      <c r="B61" s="19"/>
      <c r="C61" s="19"/>
      <c r="D61" s="19"/>
      <c r="E61" s="19"/>
      <c r="F61" s="19"/>
      <c r="G61" s="19"/>
      <c r="H61" s="19"/>
      <c r="I61" s="19"/>
      <c r="J61" s="19"/>
      <c r="K61" s="19"/>
      <c r="M61" s="42"/>
      <c r="N61" s="31"/>
      <c r="O61" s="19"/>
      <c r="P61" s="19"/>
      <c r="Q61" s="19"/>
    </row>
    <row r="62" spans="2:18" ht="16.899999999999999" customHeight="1" x14ac:dyDescent="0.15">
      <c r="B62" s="19"/>
      <c r="C62" s="19"/>
      <c r="D62" s="19"/>
      <c r="E62" s="19"/>
      <c r="F62" s="19"/>
      <c r="G62" s="19"/>
      <c r="H62" s="19"/>
      <c r="I62" s="19"/>
      <c r="J62" s="19"/>
      <c r="K62" s="19"/>
      <c r="L62" s="19"/>
      <c r="M62" s="19"/>
      <c r="N62" s="19"/>
      <c r="P62" s="68" t="e">
        <f>ROUNDDOWN((P60/C57),0)</f>
        <v>#DIV/0!</v>
      </c>
      <c r="Q62" s="60" t="s">
        <v>103</v>
      </c>
    </row>
    <row r="63" spans="2:18" ht="16.899999999999999" customHeight="1" x14ac:dyDescent="0.15">
      <c r="B63" s="61"/>
      <c r="C63" s="19"/>
      <c r="D63" s="19"/>
      <c r="E63" s="19"/>
      <c r="F63" s="19"/>
      <c r="G63" s="19"/>
      <c r="H63" s="19"/>
      <c r="I63" s="19"/>
      <c r="J63" s="19"/>
      <c r="K63" s="19"/>
      <c r="L63" s="19"/>
      <c r="M63" s="19"/>
      <c r="N63" s="19"/>
      <c r="O63" s="19"/>
      <c r="P63" s="51" t="s">
        <v>100</v>
      </c>
      <c r="Q63" s="19"/>
    </row>
  </sheetData>
  <mergeCells count="27">
    <mergeCell ref="C6:J6"/>
    <mergeCell ref="B7:B9"/>
    <mergeCell ref="D7:J7"/>
    <mergeCell ref="D8:F8"/>
    <mergeCell ref="H8:J8"/>
    <mergeCell ref="D9:F9"/>
    <mergeCell ref="G9:J9"/>
    <mergeCell ref="C10:J10"/>
    <mergeCell ref="B16:C16"/>
    <mergeCell ref="B17:C17"/>
    <mergeCell ref="B18:C18"/>
    <mergeCell ref="D21:E21"/>
    <mergeCell ref="H21:I21"/>
    <mergeCell ref="B58:C58"/>
    <mergeCell ref="K21:L21"/>
    <mergeCell ref="B22:C22"/>
    <mergeCell ref="D22:E22"/>
    <mergeCell ref="H22:I22"/>
    <mergeCell ref="B25:C25"/>
    <mergeCell ref="B29:C29"/>
    <mergeCell ref="D29:E29"/>
    <mergeCell ref="H29:I29"/>
    <mergeCell ref="M29:O29"/>
    <mergeCell ref="B32:C32"/>
    <mergeCell ref="K38:N38"/>
    <mergeCell ref="K43:N43"/>
    <mergeCell ref="B53:P55"/>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3"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4945-7175-4EE3-864F-BDB257CF9FA0}">
  <sheetPr>
    <pageSetUpPr fitToPage="1"/>
  </sheetPr>
  <dimension ref="B2:V77"/>
  <sheetViews>
    <sheetView view="pageBreakPreview" zoomScaleNormal="100" zoomScaleSheetLayoutView="100" workbookViewId="0"/>
  </sheetViews>
  <sheetFormatPr defaultRowHeight="15"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8.875" style="5"/>
    <col min="259" max="259" width="27.375" style="5" customWidth="1"/>
    <col min="260" max="261" width="8.875" style="5" customWidth="1"/>
    <col min="262" max="271" width="9.5" style="5" bestFit="1" customWidth="1"/>
    <col min="272" max="272" width="17.5" style="5" customWidth="1"/>
    <col min="273" max="514" width="8.875" style="5"/>
    <col min="515" max="515" width="27.375" style="5" customWidth="1"/>
    <col min="516" max="517" width="8.875" style="5" customWidth="1"/>
    <col min="518" max="527" width="9.5" style="5" bestFit="1" customWidth="1"/>
    <col min="528" max="528" width="17.5" style="5" customWidth="1"/>
    <col min="529" max="770" width="8.875" style="5"/>
    <col min="771" max="771" width="27.375" style="5" customWidth="1"/>
    <col min="772" max="773" width="8.875" style="5" customWidth="1"/>
    <col min="774" max="783" width="9.5" style="5" bestFit="1" customWidth="1"/>
    <col min="784" max="784" width="17.5" style="5" customWidth="1"/>
    <col min="785" max="1026" width="8.875" style="5"/>
    <col min="1027" max="1027" width="27.375" style="5" customWidth="1"/>
    <col min="1028" max="1029" width="8.875" style="5" customWidth="1"/>
    <col min="1030" max="1039" width="9.5" style="5" bestFit="1" customWidth="1"/>
    <col min="1040" max="1040" width="17.5" style="5" customWidth="1"/>
    <col min="1041" max="1282" width="8.875" style="5"/>
    <col min="1283" max="1283" width="27.375" style="5" customWidth="1"/>
    <col min="1284" max="1285" width="8.875" style="5" customWidth="1"/>
    <col min="1286" max="1295" width="9.5" style="5" bestFit="1" customWidth="1"/>
    <col min="1296" max="1296" width="17.5" style="5" customWidth="1"/>
    <col min="1297" max="1538" width="8.875" style="5"/>
    <col min="1539" max="1539" width="27.375" style="5" customWidth="1"/>
    <col min="1540" max="1541" width="8.875" style="5" customWidth="1"/>
    <col min="1542" max="1551" width="9.5" style="5" bestFit="1" customWidth="1"/>
    <col min="1552" max="1552" width="17.5" style="5" customWidth="1"/>
    <col min="1553" max="1794" width="8.875" style="5"/>
    <col min="1795" max="1795" width="27.375" style="5" customWidth="1"/>
    <col min="1796" max="1797" width="8.875" style="5" customWidth="1"/>
    <col min="1798" max="1807" width="9.5" style="5" bestFit="1" customWidth="1"/>
    <col min="1808" max="1808" width="17.5" style="5" customWidth="1"/>
    <col min="1809" max="2050" width="8.875" style="5"/>
    <col min="2051" max="2051" width="27.375" style="5" customWidth="1"/>
    <col min="2052" max="2053" width="8.875" style="5" customWidth="1"/>
    <col min="2054" max="2063" width="9.5" style="5" bestFit="1" customWidth="1"/>
    <col min="2064" max="2064" width="17.5" style="5" customWidth="1"/>
    <col min="2065" max="2306" width="8.875" style="5"/>
    <col min="2307" max="2307" width="27.375" style="5" customWidth="1"/>
    <col min="2308" max="2309" width="8.875" style="5" customWidth="1"/>
    <col min="2310" max="2319" width="9.5" style="5" bestFit="1" customWidth="1"/>
    <col min="2320" max="2320" width="17.5" style="5" customWidth="1"/>
    <col min="2321" max="2562" width="8.875" style="5"/>
    <col min="2563" max="2563" width="27.375" style="5" customWidth="1"/>
    <col min="2564" max="2565" width="8.875" style="5" customWidth="1"/>
    <col min="2566" max="2575" width="9.5" style="5" bestFit="1" customWidth="1"/>
    <col min="2576" max="2576" width="17.5" style="5" customWidth="1"/>
    <col min="2577" max="2818" width="8.875" style="5"/>
    <col min="2819" max="2819" width="27.375" style="5" customWidth="1"/>
    <col min="2820" max="2821" width="8.875" style="5" customWidth="1"/>
    <col min="2822" max="2831" width="9.5" style="5" bestFit="1" customWidth="1"/>
    <col min="2832" max="2832" width="17.5" style="5" customWidth="1"/>
    <col min="2833" max="3074" width="8.875" style="5"/>
    <col min="3075" max="3075" width="27.375" style="5" customWidth="1"/>
    <col min="3076" max="3077" width="8.875" style="5" customWidth="1"/>
    <col min="3078" max="3087" width="9.5" style="5" bestFit="1" customWidth="1"/>
    <col min="3088" max="3088" width="17.5" style="5" customWidth="1"/>
    <col min="3089" max="3330" width="8.875" style="5"/>
    <col min="3331" max="3331" width="27.375" style="5" customWidth="1"/>
    <col min="3332" max="3333" width="8.875" style="5" customWidth="1"/>
    <col min="3334" max="3343" width="9.5" style="5" bestFit="1" customWidth="1"/>
    <col min="3344" max="3344" width="17.5" style="5" customWidth="1"/>
    <col min="3345" max="3586" width="8.875" style="5"/>
    <col min="3587" max="3587" width="27.375" style="5" customWidth="1"/>
    <col min="3588" max="3589" width="8.875" style="5" customWidth="1"/>
    <col min="3590" max="3599" width="9.5" style="5" bestFit="1" customWidth="1"/>
    <col min="3600" max="3600" width="17.5" style="5" customWidth="1"/>
    <col min="3601" max="3842" width="8.875" style="5"/>
    <col min="3843" max="3843" width="27.375" style="5" customWidth="1"/>
    <col min="3844" max="3845" width="8.875" style="5" customWidth="1"/>
    <col min="3846" max="3855" width="9.5" style="5" bestFit="1" customWidth="1"/>
    <col min="3856" max="3856" width="17.5" style="5" customWidth="1"/>
    <col min="3857" max="4098" width="8.875" style="5"/>
    <col min="4099" max="4099" width="27.375" style="5" customWidth="1"/>
    <col min="4100" max="4101" width="8.875" style="5" customWidth="1"/>
    <col min="4102" max="4111" width="9.5" style="5" bestFit="1" customWidth="1"/>
    <col min="4112" max="4112" width="17.5" style="5" customWidth="1"/>
    <col min="4113" max="4354" width="8.875" style="5"/>
    <col min="4355" max="4355" width="27.375" style="5" customWidth="1"/>
    <col min="4356" max="4357" width="8.875" style="5" customWidth="1"/>
    <col min="4358" max="4367" width="9.5" style="5" bestFit="1" customWidth="1"/>
    <col min="4368" max="4368" width="17.5" style="5" customWidth="1"/>
    <col min="4369" max="4610" width="8.875" style="5"/>
    <col min="4611" max="4611" width="27.375" style="5" customWidth="1"/>
    <col min="4612" max="4613" width="8.875" style="5" customWidth="1"/>
    <col min="4614" max="4623" width="9.5" style="5" bestFit="1" customWidth="1"/>
    <col min="4624" max="4624" width="17.5" style="5" customWidth="1"/>
    <col min="4625" max="4866" width="8.875" style="5"/>
    <col min="4867" max="4867" width="27.375" style="5" customWidth="1"/>
    <col min="4868" max="4869" width="8.875" style="5" customWidth="1"/>
    <col min="4870" max="4879" width="9.5" style="5" bestFit="1" customWidth="1"/>
    <col min="4880" max="4880" width="17.5" style="5" customWidth="1"/>
    <col min="4881" max="5122" width="8.875" style="5"/>
    <col min="5123" max="5123" width="27.375" style="5" customWidth="1"/>
    <col min="5124" max="5125" width="8.875" style="5" customWidth="1"/>
    <col min="5126" max="5135" width="9.5" style="5" bestFit="1" customWidth="1"/>
    <col min="5136" max="5136" width="17.5" style="5" customWidth="1"/>
    <col min="5137" max="5378" width="8.875" style="5"/>
    <col min="5379" max="5379" width="27.375" style="5" customWidth="1"/>
    <col min="5380" max="5381" width="8.875" style="5" customWidth="1"/>
    <col min="5382" max="5391" width="9.5" style="5" bestFit="1" customWidth="1"/>
    <col min="5392" max="5392" width="17.5" style="5" customWidth="1"/>
    <col min="5393" max="5634" width="8.875" style="5"/>
    <col min="5635" max="5635" width="27.375" style="5" customWidth="1"/>
    <col min="5636" max="5637" width="8.875" style="5" customWidth="1"/>
    <col min="5638" max="5647" width="9.5" style="5" bestFit="1" customWidth="1"/>
    <col min="5648" max="5648" width="17.5" style="5" customWidth="1"/>
    <col min="5649" max="5890" width="8.875" style="5"/>
    <col min="5891" max="5891" width="27.375" style="5" customWidth="1"/>
    <col min="5892" max="5893" width="8.875" style="5" customWidth="1"/>
    <col min="5894" max="5903" width="9.5" style="5" bestFit="1" customWidth="1"/>
    <col min="5904" max="5904" width="17.5" style="5" customWidth="1"/>
    <col min="5905" max="6146" width="8.875" style="5"/>
    <col min="6147" max="6147" width="27.375" style="5" customWidth="1"/>
    <col min="6148" max="6149" width="8.875" style="5" customWidth="1"/>
    <col min="6150" max="6159" width="9.5" style="5" bestFit="1" customWidth="1"/>
    <col min="6160" max="6160" width="17.5" style="5" customWidth="1"/>
    <col min="6161" max="6402" width="8.875" style="5"/>
    <col min="6403" max="6403" width="27.375" style="5" customWidth="1"/>
    <col min="6404" max="6405" width="8.875" style="5" customWidth="1"/>
    <col min="6406" max="6415" width="9.5" style="5" bestFit="1" customWidth="1"/>
    <col min="6416" max="6416" width="17.5" style="5" customWidth="1"/>
    <col min="6417" max="6658" width="8.875" style="5"/>
    <col min="6659" max="6659" width="27.375" style="5" customWidth="1"/>
    <col min="6660" max="6661" width="8.875" style="5" customWidth="1"/>
    <col min="6662" max="6671" width="9.5" style="5" bestFit="1" customWidth="1"/>
    <col min="6672" max="6672" width="17.5" style="5" customWidth="1"/>
    <col min="6673" max="6914" width="8.875" style="5"/>
    <col min="6915" max="6915" width="27.375" style="5" customWidth="1"/>
    <col min="6916" max="6917" width="8.875" style="5" customWidth="1"/>
    <col min="6918" max="6927" width="9.5" style="5" bestFit="1" customWidth="1"/>
    <col min="6928" max="6928" width="17.5" style="5" customWidth="1"/>
    <col min="6929" max="7170" width="8.875" style="5"/>
    <col min="7171" max="7171" width="27.375" style="5" customWidth="1"/>
    <col min="7172" max="7173" width="8.875" style="5" customWidth="1"/>
    <col min="7174" max="7183" width="9.5" style="5" bestFit="1" customWidth="1"/>
    <col min="7184" max="7184" width="17.5" style="5" customWidth="1"/>
    <col min="7185" max="7426" width="8.875" style="5"/>
    <col min="7427" max="7427" width="27.375" style="5" customWidth="1"/>
    <col min="7428" max="7429" width="8.875" style="5" customWidth="1"/>
    <col min="7430" max="7439" width="9.5" style="5" bestFit="1" customWidth="1"/>
    <col min="7440" max="7440" width="17.5" style="5" customWidth="1"/>
    <col min="7441" max="7682" width="8.875" style="5"/>
    <col min="7683" max="7683" width="27.375" style="5" customWidth="1"/>
    <col min="7684" max="7685" width="8.875" style="5" customWidth="1"/>
    <col min="7686" max="7695" width="9.5" style="5" bestFit="1" customWidth="1"/>
    <col min="7696" max="7696" width="17.5" style="5" customWidth="1"/>
    <col min="7697" max="7938" width="8.875" style="5"/>
    <col min="7939" max="7939" width="27.375" style="5" customWidth="1"/>
    <col min="7940" max="7941" width="8.875" style="5" customWidth="1"/>
    <col min="7942" max="7951" width="9.5" style="5" bestFit="1" customWidth="1"/>
    <col min="7952" max="7952" width="17.5" style="5" customWidth="1"/>
    <col min="7953" max="8194" width="8.875" style="5"/>
    <col min="8195" max="8195" width="27.375" style="5" customWidth="1"/>
    <col min="8196" max="8197" width="8.875" style="5" customWidth="1"/>
    <col min="8198" max="8207" width="9.5" style="5" bestFit="1" customWidth="1"/>
    <col min="8208" max="8208" width="17.5" style="5" customWidth="1"/>
    <col min="8209" max="8450" width="8.875" style="5"/>
    <col min="8451" max="8451" width="27.375" style="5" customWidth="1"/>
    <col min="8452" max="8453" width="8.875" style="5" customWidth="1"/>
    <col min="8454" max="8463" width="9.5" style="5" bestFit="1" customWidth="1"/>
    <col min="8464" max="8464" width="17.5" style="5" customWidth="1"/>
    <col min="8465" max="8706" width="8.875" style="5"/>
    <col min="8707" max="8707" width="27.375" style="5" customWidth="1"/>
    <col min="8708" max="8709" width="8.875" style="5" customWidth="1"/>
    <col min="8710" max="8719" width="9.5" style="5" bestFit="1" customWidth="1"/>
    <col min="8720" max="8720" width="17.5" style="5" customWidth="1"/>
    <col min="8721" max="8962" width="8.875" style="5"/>
    <col min="8963" max="8963" width="27.375" style="5" customWidth="1"/>
    <col min="8964" max="8965" width="8.875" style="5" customWidth="1"/>
    <col min="8966" max="8975" width="9.5" style="5" bestFit="1" customWidth="1"/>
    <col min="8976" max="8976" width="17.5" style="5" customWidth="1"/>
    <col min="8977" max="9218" width="8.875" style="5"/>
    <col min="9219" max="9219" width="27.375" style="5" customWidth="1"/>
    <col min="9220" max="9221" width="8.875" style="5" customWidth="1"/>
    <col min="9222" max="9231" width="9.5" style="5" bestFit="1" customWidth="1"/>
    <col min="9232" max="9232" width="17.5" style="5" customWidth="1"/>
    <col min="9233" max="9474" width="8.875" style="5"/>
    <col min="9475" max="9475" width="27.375" style="5" customWidth="1"/>
    <col min="9476" max="9477" width="8.875" style="5" customWidth="1"/>
    <col min="9478" max="9487" width="9.5" style="5" bestFit="1" customWidth="1"/>
    <col min="9488" max="9488" width="17.5" style="5" customWidth="1"/>
    <col min="9489" max="9730" width="8.875" style="5"/>
    <col min="9731" max="9731" width="27.375" style="5" customWidth="1"/>
    <col min="9732" max="9733" width="8.875" style="5" customWidth="1"/>
    <col min="9734" max="9743" width="9.5" style="5" bestFit="1" customWidth="1"/>
    <col min="9744" max="9744" width="17.5" style="5" customWidth="1"/>
    <col min="9745" max="9986" width="8.875" style="5"/>
    <col min="9987" max="9987" width="27.375" style="5" customWidth="1"/>
    <col min="9988" max="9989" width="8.875" style="5" customWidth="1"/>
    <col min="9990" max="9999" width="9.5" style="5" bestFit="1" customWidth="1"/>
    <col min="10000" max="10000" width="17.5" style="5" customWidth="1"/>
    <col min="10001" max="10242" width="8.875" style="5"/>
    <col min="10243" max="10243" width="27.375" style="5" customWidth="1"/>
    <col min="10244" max="10245" width="8.875" style="5" customWidth="1"/>
    <col min="10246" max="10255" width="9.5" style="5" bestFit="1" customWidth="1"/>
    <col min="10256" max="10256" width="17.5" style="5" customWidth="1"/>
    <col min="10257" max="10498" width="8.875" style="5"/>
    <col min="10499" max="10499" width="27.375" style="5" customWidth="1"/>
    <col min="10500" max="10501" width="8.875" style="5" customWidth="1"/>
    <col min="10502" max="10511" width="9.5" style="5" bestFit="1" customWidth="1"/>
    <col min="10512" max="10512" width="17.5" style="5" customWidth="1"/>
    <col min="10513" max="10754" width="8.875" style="5"/>
    <col min="10755" max="10755" width="27.375" style="5" customWidth="1"/>
    <col min="10756" max="10757" width="8.875" style="5" customWidth="1"/>
    <col min="10758" max="10767" width="9.5" style="5" bestFit="1" customWidth="1"/>
    <col min="10768" max="10768" width="17.5" style="5" customWidth="1"/>
    <col min="10769" max="11010" width="8.875" style="5"/>
    <col min="11011" max="11011" width="27.375" style="5" customWidth="1"/>
    <col min="11012" max="11013" width="8.875" style="5" customWidth="1"/>
    <col min="11014" max="11023" width="9.5" style="5" bestFit="1" customWidth="1"/>
    <col min="11024" max="11024" width="17.5" style="5" customWidth="1"/>
    <col min="11025" max="11266" width="8.875" style="5"/>
    <col min="11267" max="11267" width="27.375" style="5" customWidth="1"/>
    <col min="11268" max="11269" width="8.875" style="5" customWidth="1"/>
    <col min="11270" max="11279" width="9.5" style="5" bestFit="1" customWidth="1"/>
    <col min="11280" max="11280" width="17.5" style="5" customWidth="1"/>
    <col min="11281" max="11522" width="8.875" style="5"/>
    <col min="11523" max="11523" width="27.375" style="5" customWidth="1"/>
    <col min="11524" max="11525" width="8.875" style="5" customWidth="1"/>
    <col min="11526" max="11535" width="9.5" style="5" bestFit="1" customWidth="1"/>
    <col min="11536" max="11536" width="17.5" style="5" customWidth="1"/>
    <col min="11537" max="11778" width="8.875" style="5"/>
    <col min="11779" max="11779" width="27.375" style="5" customWidth="1"/>
    <col min="11780" max="11781" width="8.875" style="5" customWidth="1"/>
    <col min="11782" max="11791" width="9.5" style="5" bestFit="1" customWidth="1"/>
    <col min="11792" max="11792" width="17.5" style="5" customWidth="1"/>
    <col min="11793" max="12034" width="8.875" style="5"/>
    <col min="12035" max="12035" width="27.375" style="5" customWidth="1"/>
    <col min="12036" max="12037" width="8.875" style="5" customWidth="1"/>
    <col min="12038" max="12047" width="9.5" style="5" bestFit="1" customWidth="1"/>
    <col min="12048" max="12048" width="17.5" style="5" customWidth="1"/>
    <col min="12049" max="12290" width="8.875" style="5"/>
    <col min="12291" max="12291" width="27.375" style="5" customWidth="1"/>
    <col min="12292" max="12293" width="8.875" style="5" customWidth="1"/>
    <col min="12294" max="12303" width="9.5" style="5" bestFit="1" customWidth="1"/>
    <col min="12304" max="12304" width="17.5" style="5" customWidth="1"/>
    <col min="12305" max="12546" width="8.875" style="5"/>
    <col min="12547" max="12547" width="27.375" style="5" customWidth="1"/>
    <col min="12548" max="12549" width="8.875" style="5" customWidth="1"/>
    <col min="12550" max="12559" width="9.5" style="5" bestFit="1" customWidth="1"/>
    <col min="12560" max="12560" width="17.5" style="5" customWidth="1"/>
    <col min="12561" max="12802" width="8.875" style="5"/>
    <col min="12803" max="12803" width="27.375" style="5" customWidth="1"/>
    <col min="12804" max="12805" width="8.875" style="5" customWidth="1"/>
    <col min="12806" max="12815" width="9.5" style="5" bestFit="1" customWidth="1"/>
    <col min="12816" max="12816" width="17.5" style="5" customWidth="1"/>
    <col min="12817" max="13058" width="8.875" style="5"/>
    <col min="13059" max="13059" width="27.375" style="5" customWidth="1"/>
    <col min="13060" max="13061" width="8.875" style="5" customWidth="1"/>
    <col min="13062" max="13071" width="9.5" style="5" bestFit="1" customWidth="1"/>
    <col min="13072" max="13072" width="17.5" style="5" customWidth="1"/>
    <col min="13073" max="13314" width="8.875" style="5"/>
    <col min="13315" max="13315" width="27.375" style="5" customWidth="1"/>
    <col min="13316" max="13317" width="8.875" style="5" customWidth="1"/>
    <col min="13318" max="13327" width="9.5" style="5" bestFit="1" customWidth="1"/>
    <col min="13328" max="13328" width="17.5" style="5" customWidth="1"/>
    <col min="13329" max="13570" width="8.875" style="5"/>
    <col min="13571" max="13571" width="27.375" style="5" customWidth="1"/>
    <col min="13572" max="13573" width="8.875" style="5" customWidth="1"/>
    <col min="13574" max="13583" width="9.5" style="5" bestFit="1" customWidth="1"/>
    <col min="13584" max="13584" width="17.5" style="5" customWidth="1"/>
    <col min="13585" max="13826" width="8.875" style="5"/>
    <col min="13827" max="13827" width="27.375" style="5" customWidth="1"/>
    <col min="13828" max="13829" width="8.875" style="5" customWidth="1"/>
    <col min="13830" max="13839" width="9.5" style="5" bestFit="1" customWidth="1"/>
    <col min="13840" max="13840" width="17.5" style="5" customWidth="1"/>
    <col min="13841" max="14082" width="8.875" style="5"/>
    <col min="14083" max="14083" width="27.375" style="5" customWidth="1"/>
    <col min="14084" max="14085" width="8.875" style="5" customWidth="1"/>
    <col min="14086" max="14095" width="9.5" style="5" bestFit="1" customWidth="1"/>
    <col min="14096" max="14096" width="17.5" style="5" customWidth="1"/>
    <col min="14097" max="14338" width="8.875" style="5"/>
    <col min="14339" max="14339" width="27.375" style="5" customWidth="1"/>
    <col min="14340" max="14341" width="8.875" style="5" customWidth="1"/>
    <col min="14342" max="14351" width="9.5" style="5" bestFit="1" customWidth="1"/>
    <col min="14352" max="14352" width="17.5" style="5" customWidth="1"/>
    <col min="14353" max="14594" width="8.875" style="5"/>
    <col min="14595" max="14595" width="27.375" style="5" customWidth="1"/>
    <col min="14596" max="14597" width="8.875" style="5" customWidth="1"/>
    <col min="14598" max="14607" width="9.5" style="5" bestFit="1" customWidth="1"/>
    <col min="14608" max="14608" width="17.5" style="5" customWidth="1"/>
    <col min="14609" max="14850" width="8.875" style="5"/>
    <col min="14851" max="14851" width="27.375" style="5" customWidth="1"/>
    <col min="14852" max="14853" width="8.875" style="5" customWidth="1"/>
    <col min="14854" max="14863" width="9.5" style="5" bestFit="1" customWidth="1"/>
    <col min="14864" max="14864" width="17.5" style="5" customWidth="1"/>
    <col min="14865" max="15106" width="8.875" style="5"/>
    <col min="15107" max="15107" width="27.375" style="5" customWidth="1"/>
    <col min="15108" max="15109" width="8.875" style="5" customWidth="1"/>
    <col min="15110" max="15119" width="9.5" style="5" bestFit="1" customWidth="1"/>
    <col min="15120" max="15120" width="17.5" style="5" customWidth="1"/>
    <col min="15121" max="15362" width="8.875" style="5"/>
    <col min="15363" max="15363" width="27.375" style="5" customWidth="1"/>
    <col min="15364" max="15365" width="8.875" style="5" customWidth="1"/>
    <col min="15366" max="15375" width="9.5" style="5" bestFit="1" customWidth="1"/>
    <col min="15376" max="15376" width="17.5" style="5" customWidth="1"/>
    <col min="15377" max="15618" width="8.875" style="5"/>
    <col min="15619" max="15619" width="27.375" style="5" customWidth="1"/>
    <col min="15620" max="15621" width="8.875" style="5" customWidth="1"/>
    <col min="15622" max="15631" width="9.5" style="5" bestFit="1" customWidth="1"/>
    <col min="15632" max="15632" width="17.5" style="5" customWidth="1"/>
    <col min="15633" max="15874" width="8.875" style="5"/>
    <col min="15875" max="15875" width="27.375" style="5" customWidth="1"/>
    <col min="15876" max="15877" width="8.875" style="5" customWidth="1"/>
    <col min="15878" max="15887" width="9.5" style="5" bestFit="1" customWidth="1"/>
    <col min="15888" max="15888" width="17.5" style="5" customWidth="1"/>
    <col min="15889" max="16130" width="8.875" style="5"/>
    <col min="16131" max="16131" width="27.375" style="5" customWidth="1"/>
    <col min="16132" max="16133" width="8.875" style="5" customWidth="1"/>
    <col min="16134" max="16143" width="9.5" style="5" bestFit="1" customWidth="1"/>
    <col min="16144" max="16144" width="17.5" style="5" customWidth="1"/>
    <col min="16145" max="16384" width="8.875" style="5"/>
  </cols>
  <sheetData>
    <row r="2" spans="2:22" ht="15" customHeight="1" x14ac:dyDescent="0.15">
      <c r="B2" s="24" t="s">
        <v>165</v>
      </c>
    </row>
    <row r="4" spans="2:22" s="19" customFormat="1" ht="15" customHeight="1" x14ac:dyDescent="0.15">
      <c r="B4" s="20" t="s">
        <v>6</v>
      </c>
      <c r="C4" s="110" t="s">
        <v>92</v>
      </c>
      <c r="D4" s="110"/>
      <c r="E4" s="110"/>
      <c r="F4" s="110"/>
      <c r="G4" s="110"/>
      <c r="H4" s="110"/>
      <c r="I4" s="110"/>
      <c r="J4" s="110"/>
      <c r="K4" s="21"/>
      <c r="L4" s="22"/>
      <c r="M4" s="22"/>
      <c r="N4" s="22"/>
    </row>
    <row r="5" spans="2:22" s="19" customFormat="1" ht="15" customHeight="1" x14ac:dyDescent="0.15">
      <c r="B5" s="112" t="s">
        <v>7</v>
      </c>
      <c r="C5" s="20" t="s">
        <v>8</v>
      </c>
      <c r="D5" s="110"/>
      <c r="E5" s="115"/>
      <c r="F5" s="115"/>
      <c r="G5" s="115"/>
      <c r="H5" s="115"/>
      <c r="I5" s="115"/>
      <c r="J5" s="115"/>
      <c r="K5" s="21"/>
      <c r="L5" s="22"/>
      <c r="M5" s="22"/>
    </row>
    <row r="6" spans="2:22" s="19" customFormat="1" ht="15" customHeight="1" x14ac:dyDescent="0.15">
      <c r="B6" s="113"/>
      <c r="C6" s="20" t="s">
        <v>9</v>
      </c>
      <c r="D6" s="116" t="s">
        <v>93</v>
      </c>
      <c r="E6" s="117"/>
      <c r="F6" s="118"/>
      <c r="G6" s="23" t="s">
        <v>10</v>
      </c>
      <c r="H6" s="116" t="s">
        <v>94</v>
      </c>
      <c r="I6" s="117"/>
      <c r="J6" s="118"/>
      <c r="K6" s="21"/>
      <c r="L6" s="22"/>
      <c r="M6" s="22"/>
    </row>
    <row r="7" spans="2:22" s="19" customFormat="1" ht="15" customHeight="1" x14ac:dyDescent="0.15">
      <c r="B7" s="114"/>
      <c r="C7" s="20" t="s">
        <v>95</v>
      </c>
      <c r="D7" s="119">
        <v>700</v>
      </c>
      <c r="E7" s="119"/>
      <c r="F7" s="119"/>
      <c r="G7" s="120" t="s">
        <v>96</v>
      </c>
      <c r="H7" s="121"/>
      <c r="I7" s="121"/>
      <c r="J7" s="122"/>
      <c r="K7" s="21"/>
      <c r="L7" s="22"/>
      <c r="M7" s="22"/>
      <c r="N7" s="22"/>
    </row>
    <row r="8" spans="2:22" ht="15" customHeight="1" x14ac:dyDescent="0.15">
      <c r="B8" s="20" t="s">
        <v>52</v>
      </c>
      <c r="C8" s="110" t="s">
        <v>97</v>
      </c>
      <c r="D8" s="110"/>
      <c r="E8" s="110"/>
      <c r="F8" s="110"/>
      <c r="G8" s="110"/>
      <c r="H8" s="110"/>
      <c r="I8" s="110"/>
      <c r="J8" s="110"/>
      <c r="K8" s="21"/>
      <c r="L8" s="22"/>
      <c r="M8" s="22"/>
      <c r="N8" s="22"/>
      <c r="O8" s="19"/>
      <c r="P8" s="19"/>
      <c r="Q8" s="19"/>
      <c r="R8" s="19"/>
      <c r="S8" s="19"/>
      <c r="T8" s="19"/>
      <c r="U8" s="19"/>
      <c r="V8" s="19"/>
    </row>
    <row r="9" spans="2:22" ht="15" customHeight="1" x14ac:dyDescent="0.15">
      <c r="B9" s="2"/>
      <c r="C9" s="2"/>
      <c r="D9" s="3"/>
      <c r="E9" s="25"/>
      <c r="F9" s="25"/>
      <c r="G9" s="25"/>
      <c r="H9" s="25"/>
      <c r="I9" s="25"/>
      <c r="J9" s="25"/>
      <c r="K9" s="22"/>
      <c r="L9" s="22"/>
      <c r="M9" s="22"/>
      <c r="N9" s="22"/>
      <c r="O9" s="19"/>
      <c r="P9" s="19"/>
      <c r="Q9" s="19"/>
      <c r="R9" s="19"/>
      <c r="S9" s="19"/>
      <c r="T9" s="19"/>
      <c r="U9" s="19"/>
      <c r="V9" s="19"/>
    </row>
    <row r="10" spans="2:22" ht="15" customHeight="1" x14ac:dyDescent="0.15">
      <c r="B10" s="15"/>
      <c r="C10" s="2"/>
      <c r="D10" s="14"/>
      <c r="E10" s="26"/>
      <c r="F10" s="26"/>
      <c r="G10" s="26"/>
      <c r="H10" s="26"/>
      <c r="I10" s="26"/>
      <c r="J10" s="26"/>
      <c r="K10" s="26"/>
      <c r="L10" s="27"/>
      <c r="M10" s="27"/>
      <c r="N10" s="27"/>
      <c r="O10" s="27"/>
    </row>
    <row r="11" spans="2:22" ht="15" customHeight="1" x14ac:dyDescent="0.15">
      <c r="B11" s="28" t="s">
        <v>118</v>
      </c>
      <c r="C11" s="2"/>
      <c r="D11" s="14"/>
      <c r="E11" s="26"/>
      <c r="F11" s="26"/>
      <c r="G11" s="26"/>
      <c r="H11" s="26"/>
      <c r="I11" s="26"/>
      <c r="J11" s="26"/>
      <c r="K11" s="26"/>
      <c r="L11" s="27"/>
      <c r="M11" s="27"/>
      <c r="N11" s="27"/>
      <c r="O11" s="27"/>
    </row>
    <row r="12" spans="2:22" ht="15" customHeight="1" x14ac:dyDescent="0.15">
      <c r="B12" s="24" t="s">
        <v>53</v>
      </c>
      <c r="C12" s="24"/>
      <c r="D12" s="29" t="s">
        <v>54</v>
      </c>
      <c r="F12" s="30"/>
      <c r="G12" s="30"/>
      <c r="H12" s="30"/>
      <c r="I12" s="30"/>
      <c r="J12" s="30"/>
      <c r="K12" s="30"/>
      <c r="L12" s="27"/>
      <c r="M12" s="27"/>
      <c r="N12" s="27"/>
      <c r="O12" s="27"/>
    </row>
    <row r="13" spans="2:22" ht="15" customHeight="1" x14ac:dyDescent="0.15">
      <c r="B13" s="24"/>
      <c r="C13" s="24"/>
      <c r="D13" s="4" t="s">
        <v>11</v>
      </c>
      <c r="E13" s="4" t="s">
        <v>12</v>
      </c>
      <c r="F13" s="4" t="s">
        <v>13</v>
      </c>
      <c r="G13" s="4" t="s">
        <v>14</v>
      </c>
      <c r="H13" s="4" t="s">
        <v>15</v>
      </c>
      <c r="I13" s="4" t="s">
        <v>16</v>
      </c>
      <c r="J13" s="4" t="s">
        <v>17</v>
      </c>
      <c r="K13" s="4" t="s">
        <v>18</v>
      </c>
      <c r="L13" s="4" t="s">
        <v>19</v>
      </c>
      <c r="M13" s="4" t="s">
        <v>20</v>
      </c>
      <c r="N13" s="4" t="s">
        <v>21</v>
      </c>
      <c r="O13" s="4" t="s">
        <v>22</v>
      </c>
      <c r="P13" s="1" t="s">
        <v>39</v>
      </c>
    </row>
    <row r="14" spans="2:22" ht="15" customHeight="1" x14ac:dyDescent="0.15">
      <c r="B14" s="108" t="s">
        <v>55</v>
      </c>
      <c r="C14" s="109"/>
      <c r="D14" s="64">
        <v>10</v>
      </c>
      <c r="E14" s="64">
        <v>10</v>
      </c>
      <c r="F14" s="64">
        <v>10</v>
      </c>
      <c r="G14" s="64">
        <v>10</v>
      </c>
      <c r="H14" s="64">
        <v>10</v>
      </c>
      <c r="I14" s="64">
        <v>11</v>
      </c>
      <c r="J14" s="64">
        <v>11</v>
      </c>
      <c r="K14" s="64">
        <v>11</v>
      </c>
      <c r="L14" s="64">
        <v>10</v>
      </c>
      <c r="M14" s="64">
        <v>9</v>
      </c>
      <c r="N14" s="64">
        <v>9</v>
      </c>
      <c r="O14" s="64">
        <v>9</v>
      </c>
      <c r="P14" s="43"/>
    </row>
    <row r="15" spans="2:22" ht="15" customHeight="1" x14ac:dyDescent="0.15">
      <c r="B15" s="108" t="s">
        <v>56</v>
      </c>
      <c r="C15" s="109"/>
      <c r="D15" s="64">
        <v>25</v>
      </c>
      <c r="E15" s="64">
        <v>24</v>
      </c>
      <c r="F15" s="64">
        <v>27</v>
      </c>
      <c r="G15" s="64">
        <v>25</v>
      </c>
      <c r="H15" s="64">
        <v>24</v>
      </c>
      <c r="I15" s="64">
        <v>26</v>
      </c>
      <c r="J15" s="64">
        <v>26</v>
      </c>
      <c r="K15" s="64">
        <v>26</v>
      </c>
      <c r="L15" s="64">
        <v>25</v>
      </c>
      <c r="M15" s="64">
        <v>25</v>
      </c>
      <c r="N15" s="64">
        <v>26</v>
      </c>
      <c r="O15" s="64">
        <v>26</v>
      </c>
      <c r="P15" s="63">
        <f>SUM(D15:O15)</f>
        <v>305</v>
      </c>
    </row>
    <row r="16" spans="2:22" ht="15" customHeight="1" x14ac:dyDescent="0.15">
      <c r="B16" s="108" t="s">
        <v>60</v>
      </c>
      <c r="C16" s="109"/>
      <c r="D16" s="65">
        <f>D14*D15</f>
        <v>250</v>
      </c>
      <c r="E16" s="65">
        <f t="shared" ref="E16:O16" si="0">E14*E15</f>
        <v>240</v>
      </c>
      <c r="F16" s="65">
        <f t="shared" si="0"/>
        <v>270</v>
      </c>
      <c r="G16" s="65">
        <f t="shared" si="0"/>
        <v>250</v>
      </c>
      <c r="H16" s="65">
        <f t="shared" si="0"/>
        <v>240</v>
      </c>
      <c r="I16" s="65">
        <f t="shared" si="0"/>
        <v>286</v>
      </c>
      <c r="J16" s="65">
        <f t="shared" si="0"/>
        <v>286</v>
      </c>
      <c r="K16" s="65">
        <f t="shared" si="0"/>
        <v>286</v>
      </c>
      <c r="L16" s="65">
        <f t="shared" si="0"/>
        <v>250</v>
      </c>
      <c r="M16" s="65">
        <f t="shared" si="0"/>
        <v>225</v>
      </c>
      <c r="N16" s="65">
        <f t="shared" si="0"/>
        <v>234</v>
      </c>
      <c r="O16" s="65">
        <f t="shared" si="0"/>
        <v>234</v>
      </c>
      <c r="P16" s="63">
        <f>SUM(D16:O16)</f>
        <v>3051</v>
      </c>
    </row>
    <row r="17" spans="2:17" ht="15" customHeight="1" x14ac:dyDescent="0.15">
      <c r="B17" s="12"/>
      <c r="C17" s="12"/>
      <c r="D17" s="8"/>
      <c r="E17" s="8"/>
      <c r="F17" s="8"/>
      <c r="G17" s="8"/>
      <c r="H17" s="8"/>
      <c r="I17" s="8"/>
      <c r="J17" s="8"/>
      <c r="K17" s="8"/>
      <c r="L17" s="8"/>
      <c r="M17" s="8"/>
      <c r="N17" s="8"/>
      <c r="O17" s="8"/>
    </row>
    <row r="18" spans="2:17" ht="15" customHeight="1" x14ac:dyDescent="0.15">
      <c r="B18" s="28" t="s">
        <v>119</v>
      </c>
      <c r="C18" s="28"/>
      <c r="D18" s="14"/>
      <c r="E18" s="26"/>
      <c r="F18" s="26"/>
      <c r="G18" s="26"/>
      <c r="H18" s="26"/>
      <c r="I18" s="26"/>
      <c r="J18" s="26"/>
      <c r="K18" s="26"/>
      <c r="L18" s="27"/>
      <c r="M18" s="27"/>
      <c r="N18" s="27"/>
      <c r="O18" s="27"/>
    </row>
    <row r="19" spans="2:17" ht="15" customHeight="1" x14ac:dyDescent="0.15">
      <c r="D19" s="97"/>
      <c r="E19" s="111"/>
      <c r="F19" s="10"/>
      <c r="H19" s="97"/>
      <c r="I19" s="111"/>
      <c r="J19" s="10"/>
      <c r="K19" s="97"/>
      <c r="L19" s="97"/>
      <c r="M19" s="9"/>
    </row>
    <row r="20" spans="2:17" ht="15" customHeight="1" x14ac:dyDescent="0.15">
      <c r="B20" s="124" t="s">
        <v>64</v>
      </c>
      <c r="C20" s="124"/>
      <c r="D20" s="125" t="s">
        <v>112</v>
      </c>
      <c r="E20" s="125"/>
      <c r="F20" s="45">
        <v>36.200000000000003</v>
      </c>
      <c r="G20" s="1" t="s">
        <v>38</v>
      </c>
      <c r="H20" s="82" t="s">
        <v>59</v>
      </c>
      <c r="I20" s="125" t="s">
        <v>40</v>
      </c>
      <c r="J20" s="125"/>
      <c r="K20" s="134" t="s">
        <v>41</v>
      </c>
      <c r="L20" s="134"/>
      <c r="M20" s="1" t="s">
        <v>62</v>
      </c>
      <c r="N20" s="39">
        <v>4</v>
      </c>
    </row>
    <row r="21" spans="2:17" ht="15" customHeight="1" x14ac:dyDescent="0.15">
      <c r="B21" s="124" t="s">
        <v>113</v>
      </c>
      <c r="C21" s="124"/>
      <c r="D21" s="125" t="s">
        <v>114</v>
      </c>
      <c r="E21" s="125"/>
      <c r="F21" s="45"/>
      <c r="G21" s="1" t="s">
        <v>38</v>
      </c>
      <c r="H21" s="46" t="s">
        <v>57</v>
      </c>
      <c r="I21" s="125" t="s">
        <v>116</v>
      </c>
      <c r="J21" s="125"/>
      <c r="K21" s="134"/>
      <c r="L21" s="134"/>
      <c r="M21" s="1" t="s">
        <v>62</v>
      </c>
      <c r="N21" s="39"/>
    </row>
    <row r="22" spans="2:17" ht="15" customHeight="1" x14ac:dyDescent="0.15">
      <c r="B22" s="13"/>
      <c r="C22" s="13"/>
      <c r="D22" s="15" t="s">
        <v>117</v>
      </c>
      <c r="E22" s="31"/>
      <c r="F22" s="10"/>
      <c r="H22" s="18"/>
      <c r="I22" s="31"/>
      <c r="J22" s="10"/>
      <c r="K22" s="18"/>
      <c r="L22" s="18"/>
      <c r="M22" s="9"/>
    </row>
    <row r="23" spans="2:17" ht="15" customHeight="1" x14ac:dyDescent="0.15">
      <c r="B23" s="13"/>
      <c r="C23" s="13"/>
      <c r="D23" s="15"/>
      <c r="E23" s="31"/>
      <c r="F23" s="10"/>
      <c r="H23" s="18"/>
      <c r="I23" s="31"/>
      <c r="J23" s="10"/>
      <c r="K23" s="18"/>
      <c r="L23" s="18"/>
      <c r="M23" s="9"/>
    </row>
    <row r="24" spans="2:17" ht="15" customHeight="1" x14ac:dyDescent="0.15">
      <c r="D24" s="4" t="s">
        <v>11</v>
      </c>
      <c r="E24" s="4" t="s">
        <v>12</v>
      </c>
      <c r="F24" s="4" t="s">
        <v>13</v>
      </c>
      <c r="G24" s="4" t="s">
        <v>14</v>
      </c>
      <c r="H24" s="4" t="s">
        <v>15</v>
      </c>
      <c r="I24" s="4" t="s">
        <v>16</v>
      </c>
      <c r="J24" s="4" t="s">
        <v>17</v>
      </c>
      <c r="K24" s="4" t="s">
        <v>18</v>
      </c>
      <c r="L24" s="4" t="s">
        <v>19</v>
      </c>
      <c r="M24" s="4" t="s">
        <v>20</v>
      </c>
      <c r="N24" s="4" t="s">
        <v>21</v>
      </c>
      <c r="O24" s="4" t="s">
        <v>22</v>
      </c>
      <c r="P24" s="1" t="s">
        <v>23</v>
      </c>
      <c r="Q24" s="1" t="s">
        <v>38</v>
      </c>
    </row>
    <row r="25" spans="2:17" ht="15" customHeight="1" x14ac:dyDescent="0.15">
      <c r="B25" s="70" t="str">
        <f>K20</f>
        <v>軽油</v>
      </c>
      <c r="C25" s="32" t="s">
        <v>122</v>
      </c>
      <c r="D25" s="66">
        <f>D16*$F$20*$N$20/1000</f>
        <v>36.200000000000003</v>
      </c>
      <c r="E25" s="66">
        <f t="shared" ref="E25:O25" si="1">E16*$F$20*$N$20/1000+E16*$F$21*$N$21/1000</f>
        <v>34.752000000000002</v>
      </c>
      <c r="F25" s="66">
        <f t="shared" si="1"/>
        <v>39.095999999999997</v>
      </c>
      <c r="G25" s="66">
        <f t="shared" si="1"/>
        <v>36.200000000000003</v>
      </c>
      <c r="H25" s="66">
        <f t="shared" si="1"/>
        <v>34.752000000000002</v>
      </c>
      <c r="I25" s="66">
        <f t="shared" si="1"/>
        <v>41.412800000000004</v>
      </c>
      <c r="J25" s="66">
        <f t="shared" si="1"/>
        <v>41.412800000000004</v>
      </c>
      <c r="K25" s="66">
        <f t="shared" si="1"/>
        <v>41.412800000000004</v>
      </c>
      <c r="L25" s="66">
        <f t="shared" si="1"/>
        <v>36.200000000000003</v>
      </c>
      <c r="M25" s="66">
        <f t="shared" si="1"/>
        <v>32.580000000000005</v>
      </c>
      <c r="N25" s="66">
        <f t="shared" si="1"/>
        <v>33.883200000000002</v>
      </c>
      <c r="O25" s="66">
        <f t="shared" si="1"/>
        <v>33.883200000000002</v>
      </c>
      <c r="P25" s="66">
        <f>SUM(D25:O25)</f>
        <v>441.78479999999996</v>
      </c>
      <c r="Q25" s="39" t="s">
        <v>123</v>
      </c>
    </row>
    <row r="26" spans="2:17" ht="15" customHeight="1" x14ac:dyDescent="0.15">
      <c r="B26" s="98" t="s">
        <v>42</v>
      </c>
      <c r="C26" s="135"/>
      <c r="D26" s="66">
        <f t="shared" ref="D26:O26" si="2">D16*$F$21*$N$21/1000</f>
        <v>0</v>
      </c>
      <c r="E26" s="66">
        <f t="shared" si="2"/>
        <v>0</v>
      </c>
      <c r="F26" s="66">
        <f t="shared" si="2"/>
        <v>0</v>
      </c>
      <c r="G26" s="66">
        <f t="shared" si="2"/>
        <v>0</v>
      </c>
      <c r="H26" s="66">
        <f t="shared" si="2"/>
        <v>0</v>
      </c>
      <c r="I26" s="66">
        <f t="shared" si="2"/>
        <v>0</v>
      </c>
      <c r="J26" s="66">
        <f t="shared" si="2"/>
        <v>0</v>
      </c>
      <c r="K26" s="66">
        <f t="shared" si="2"/>
        <v>0</v>
      </c>
      <c r="L26" s="66">
        <f t="shared" si="2"/>
        <v>0</v>
      </c>
      <c r="M26" s="66">
        <f t="shared" si="2"/>
        <v>0</v>
      </c>
      <c r="N26" s="66">
        <f t="shared" si="2"/>
        <v>0</v>
      </c>
      <c r="O26" s="66">
        <f t="shared" si="2"/>
        <v>0</v>
      </c>
      <c r="P26" s="66">
        <f>SUM(D26:O26)</f>
        <v>0</v>
      </c>
      <c r="Q26" s="1" t="s">
        <v>35</v>
      </c>
    </row>
    <row r="27" spans="2:17" ht="15" customHeight="1" x14ac:dyDescent="0.15">
      <c r="B27" s="6"/>
      <c r="C27" s="12"/>
      <c r="D27" s="7"/>
      <c r="E27" s="7"/>
      <c r="F27" s="7"/>
      <c r="G27" s="7"/>
      <c r="H27" s="7"/>
      <c r="I27" s="7"/>
      <c r="J27" s="7"/>
      <c r="K27" s="7"/>
      <c r="L27" s="7"/>
      <c r="M27" s="7"/>
      <c r="N27" s="7"/>
      <c r="O27" s="7"/>
      <c r="P27" s="33"/>
    </row>
    <row r="28" spans="2:17" ht="15" customHeight="1" x14ac:dyDescent="0.15">
      <c r="B28" s="28" t="s">
        <v>120</v>
      </c>
      <c r="C28" s="28"/>
      <c r="D28" s="8"/>
      <c r="E28" s="8"/>
      <c r="F28" s="8"/>
      <c r="G28" s="8"/>
      <c r="H28" s="8"/>
      <c r="I28" s="8"/>
      <c r="J28" s="8"/>
      <c r="K28" s="8"/>
      <c r="L28" s="8"/>
      <c r="M28" s="8"/>
      <c r="N28" s="8"/>
      <c r="O28" s="8"/>
    </row>
    <row r="29" spans="2:17" ht="15" customHeight="1" x14ac:dyDescent="0.15">
      <c r="B29" s="28"/>
      <c r="C29" s="28"/>
      <c r="D29" s="69" t="s">
        <v>107</v>
      </c>
      <c r="F29" s="8"/>
      <c r="G29" s="8"/>
      <c r="H29" s="8"/>
      <c r="I29" s="8"/>
      <c r="J29" s="8"/>
      <c r="K29" s="8"/>
      <c r="L29" s="8"/>
      <c r="M29" s="8"/>
      <c r="N29" s="8"/>
      <c r="O29" s="8"/>
    </row>
    <row r="30" spans="2:17" ht="15" customHeight="1" x14ac:dyDescent="0.15">
      <c r="B30" s="124" t="s">
        <v>64</v>
      </c>
      <c r="C30" s="124"/>
      <c r="D30" s="125" t="s">
        <v>112</v>
      </c>
      <c r="E30" s="125"/>
      <c r="F30" s="45">
        <v>28.96</v>
      </c>
      <c r="G30" s="1" t="s">
        <v>38</v>
      </c>
      <c r="H30" s="82" t="s">
        <v>59</v>
      </c>
      <c r="I30" s="125" t="s">
        <v>40</v>
      </c>
      <c r="J30" s="125"/>
      <c r="K30" s="134" t="s">
        <v>41</v>
      </c>
      <c r="L30" s="134"/>
      <c r="M30" s="1" t="s">
        <v>62</v>
      </c>
      <c r="N30" s="39">
        <v>4</v>
      </c>
      <c r="O30" s="132" t="s">
        <v>61</v>
      </c>
      <c r="P30" s="133"/>
      <c r="Q30" s="44">
        <f>F30*N30/(F20*N20)</f>
        <v>0.79999999999999993</v>
      </c>
    </row>
    <row r="31" spans="2:17" ht="15" customHeight="1" x14ac:dyDescent="0.15">
      <c r="B31" s="124" t="s">
        <v>113</v>
      </c>
      <c r="C31" s="124"/>
      <c r="D31" s="125" t="s">
        <v>114</v>
      </c>
      <c r="E31" s="125"/>
      <c r="F31" s="45">
        <v>5</v>
      </c>
      <c r="G31" s="1" t="s">
        <v>38</v>
      </c>
      <c r="H31" s="46" t="s">
        <v>57</v>
      </c>
      <c r="I31" s="125" t="s">
        <v>116</v>
      </c>
      <c r="J31" s="125"/>
      <c r="K31" s="134" t="s">
        <v>121</v>
      </c>
      <c r="L31" s="134"/>
      <c r="M31" s="1" t="s">
        <v>62</v>
      </c>
      <c r="N31" s="39">
        <v>4</v>
      </c>
      <c r="O31" s="132" t="s">
        <v>61</v>
      </c>
      <c r="P31" s="133"/>
      <c r="Q31" s="83" t="str">
        <f>IF(F21="","-",F31*N31/(F21*N21))</f>
        <v>-</v>
      </c>
    </row>
    <row r="32" spans="2:17" ht="15" customHeight="1" x14ac:dyDescent="0.15">
      <c r="B32" s="13"/>
      <c r="C32" s="13"/>
      <c r="D32" s="15" t="s">
        <v>117</v>
      </c>
      <c r="E32" s="31"/>
      <c r="F32" s="10"/>
      <c r="H32" s="18"/>
      <c r="I32" s="31"/>
      <c r="J32" s="10"/>
      <c r="K32" s="18"/>
      <c r="L32" s="18"/>
      <c r="M32" s="9"/>
    </row>
    <row r="33" spans="2:17" ht="15" customHeight="1" x14ac:dyDescent="0.15">
      <c r="B33" s="13"/>
      <c r="C33" s="13"/>
      <c r="E33" s="31"/>
      <c r="F33" s="10"/>
      <c r="H33" s="18"/>
      <c r="J33" s="10"/>
      <c r="K33" s="34"/>
      <c r="L33" s="18"/>
      <c r="M33" s="17"/>
    </row>
    <row r="34" spans="2:17" ht="15" customHeight="1" x14ac:dyDescent="0.15">
      <c r="D34" s="4" t="s">
        <v>11</v>
      </c>
      <c r="E34" s="4" t="s">
        <v>12</v>
      </c>
      <c r="F34" s="4" t="s">
        <v>13</v>
      </c>
      <c r="G34" s="4" t="s">
        <v>14</v>
      </c>
      <c r="H34" s="4" t="s">
        <v>15</v>
      </c>
      <c r="I34" s="4" t="s">
        <v>16</v>
      </c>
      <c r="J34" s="4" t="s">
        <v>17</v>
      </c>
      <c r="K34" s="4" t="s">
        <v>18</v>
      </c>
      <c r="L34" s="4" t="s">
        <v>19</v>
      </c>
      <c r="M34" s="4" t="s">
        <v>20</v>
      </c>
      <c r="N34" s="4" t="s">
        <v>21</v>
      </c>
      <c r="O34" s="4" t="s">
        <v>22</v>
      </c>
      <c r="P34" s="1" t="s">
        <v>23</v>
      </c>
      <c r="Q34" s="1" t="s">
        <v>38</v>
      </c>
    </row>
    <row r="35" spans="2:17" ht="15" customHeight="1" x14ac:dyDescent="0.15">
      <c r="B35" s="70" t="str">
        <f>K30</f>
        <v>軽油</v>
      </c>
      <c r="C35" s="32" t="s">
        <v>122</v>
      </c>
      <c r="D35" s="66">
        <f t="shared" ref="D35:O35" si="3">D16*$F$30*$N$30/1000</f>
        <v>28.96</v>
      </c>
      <c r="E35" s="66">
        <f t="shared" si="3"/>
        <v>27.801600000000001</v>
      </c>
      <c r="F35" s="66">
        <f t="shared" si="3"/>
        <v>31.276799999999998</v>
      </c>
      <c r="G35" s="66">
        <f t="shared" si="3"/>
        <v>28.96</v>
      </c>
      <c r="H35" s="66">
        <f t="shared" si="3"/>
        <v>27.801600000000001</v>
      </c>
      <c r="I35" s="66">
        <f t="shared" si="3"/>
        <v>33.130240000000001</v>
      </c>
      <c r="J35" s="66">
        <f t="shared" si="3"/>
        <v>33.130240000000001</v>
      </c>
      <c r="K35" s="66">
        <f t="shared" si="3"/>
        <v>33.130240000000001</v>
      </c>
      <c r="L35" s="66">
        <f t="shared" si="3"/>
        <v>28.96</v>
      </c>
      <c r="M35" s="66">
        <f t="shared" si="3"/>
        <v>26.064</v>
      </c>
      <c r="N35" s="66">
        <f t="shared" si="3"/>
        <v>27.106560000000002</v>
      </c>
      <c r="O35" s="66">
        <f t="shared" si="3"/>
        <v>27.106560000000002</v>
      </c>
      <c r="P35" s="66">
        <f>SUM(D35:O35)</f>
        <v>353.42784000000006</v>
      </c>
      <c r="Q35" s="71" t="str">
        <f>Q25</f>
        <v>KL</v>
      </c>
    </row>
    <row r="36" spans="2:17" ht="15" customHeight="1" x14ac:dyDescent="0.15">
      <c r="B36" s="98" t="s">
        <v>69</v>
      </c>
      <c r="C36" s="99"/>
      <c r="D36" s="66">
        <f t="shared" ref="D36:O36" si="4">D16*$F$31*$N$31/1000</f>
        <v>5</v>
      </c>
      <c r="E36" s="66">
        <f t="shared" si="4"/>
        <v>4.8</v>
      </c>
      <c r="F36" s="66">
        <f t="shared" si="4"/>
        <v>5.4</v>
      </c>
      <c r="G36" s="66">
        <f t="shared" si="4"/>
        <v>5</v>
      </c>
      <c r="H36" s="66">
        <f t="shared" si="4"/>
        <v>4.8</v>
      </c>
      <c r="I36" s="66">
        <f t="shared" si="4"/>
        <v>5.72</v>
      </c>
      <c r="J36" s="66">
        <f t="shared" si="4"/>
        <v>5.72</v>
      </c>
      <c r="K36" s="66">
        <f t="shared" si="4"/>
        <v>5.72</v>
      </c>
      <c r="L36" s="66">
        <f t="shared" si="4"/>
        <v>5</v>
      </c>
      <c r="M36" s="66">
        <f t="shared" si="4"/>
        <v>4.5</v>
      </c>
      <c r="N36" s="66">
        <f t="shared" si="4"/>
        <v>4.68</v>
      </c>
      <c r="O36" s="66">
        <f t="shared" si="4"/>
        <v>4.68</v>
      </c>
      <c r="P36" s="66">
        <f>SUM(D36:O36)</f>
        <v>61.02</v>
      </c>
      <c r="Q36" s="1" t="s">
        <v>35</v>
      </c>
    </row>
    <row r="38" spans="2:17" ht="15" customHeight="1" x14ac:dyDescent="0.15">
      <c r="B38" s="31"/>
      <c r="C38" s="31"/>
      <c r="D38" s="19"/>
      <c r="E38" s="19"/>
      <c r="F38" s="19"/>
      <c r="G38" s="19"/>
      <c r="H38" s="19"/>
      <c r="I38" s="19"/>
      <c r="J38" s="19"/>
      <c r="K38" s="19"/>
      <c r="L38" s="19"/>
      <c r="M38" s="19"/>
      <c r="N38" s="19"/>
      <c r="O38" s="19"/>
      <c r="P38" s="19"/>
    </row>
    <row r="39" spans="2:17" ht="15" customHeight="1" x14ac:dyDescent="0.15">
      <c r="B39" s="35" t="s">
        <v>4</v>
      </c>
      <c r="C39" s="19"/>
      <c r="D39" s="50" t="s">
        <v>124</v>
      </c>
      <c r="E39" s="19"/>
      <c r="F39" s="19"/>
      <c r="G39" s="19"/>
      <c r="H39" s="19"/>
      <c r="I39" s="19"/>
      <c r="J39" s="19"/>
      <c r="K39" s="19"/>
      <c r="L39" s="19"/>
      <c r="M39" s="19"/>
      <c r="N39" s="19"/>
      <c r="O39" s="19"/>
      <c r="P39" s="19"/>
    </row>
    <row r="40" spans="2:17" ht="15" customHeight="1" x14ac:dyDescent="0.15">
      <c r="B40" s="19"/>
      <c r="C40" s="19"/>
      <c r="D40" s="19" t="s">
        <v>72</v>
      </c>
      <c r="E40" s="19"/>
      <c r="F40" s="19"/>
      <c r="G40" s="19"/>
      <c r="H40" s="19"/>
      <c r="I40" s="19" t="s">
        <v>48</v>
      </c>
      <c r="J40" s="19"/>
      <c r="K40" s="19"/>
      <c r="L40" s="19"/>
      <c r="M40" s="19"/>
      <c r="N40" s="19"/>
      <c r="O40" s="19"/>
      <c r="P40" s="47">
        <f>P42*I43+P45*I46</f>
        <v>1142.4554927999998</v>
      </c>
    </row>
    <row r="41" spans="2:17" ht="15" customHeight="1" x14ac:dyDescent="0.15">
      <c r="B41" s="19"/>
      <c r="C41" s="19"/>
      <c r="D41" s="19"/>
      <c r="E41" s="19"/>
      <c r="F41" s="19"/>
      <c r="G41" s="19"/>
      <c r="H41" s="19"/>
      <c r="I41" s="19"/>
      <c r="J41" s="19"/>
      <c r="K41" s="19"/>
      <c r="L41" s="19"/>
      <c r="M41" s="19"/>
      <c r="N41" s="19"/>
      <c r="O41" s="19"/>
      <c r="P41" s="72"/>
    </row>
    <row r="42" spans="2:17" ht="15" customHeight="1" x14ac:dyDescent="0.15">
      <c r="B42" s="31" t="s">
        <v>43</v>
      </c>
      <c r="C42" s="31"/>
      <c r="D42" s="73" t="str">
        <f>$K$20</f>
        <v>軽油</v>
      </c>
      <c r="E42" s="19" t="s">
        <v>45</v>
      </c>
      <c r="F42" s="19"/>
      <c r="G42" s="19"/>
      <c r="H42" s="19"/>
      <c r="I42" s="74" t="s">
        <v>123</v>
      </c>
      <c r="J42" s="19" t="s">
        <v>36</v>
      </c>
      <c r="K42" s="19" t="s">
        <v>46</v>
      </c>
      <c r="L42" s="19"/>
      <c r="M42" s="19"/>
      <c r="N42" s="19"/>
      <c r="O42" s="19"/>
      <c r="P42" s="47">
        <f>P25</f>
        <v>441.78479999999996</v>
      </c>
    </row>
    <row r="43" spans="2:17" ht="15" customHeight="1" x14ac:dyDescent="0.15">
      <c r="B43" s="31" t="s">
        <v>44</v>
      </c>
      <c r="C43" s="31"/>
      <c r="D43" s="73" t="str">
        <f>$K$20</f>
        <v>軽油</v>
      </c>
      <c r="E43" s="19" t="s">
        <v>47</v>
      </c>
      <c r="F43" s="19"/>
      <c r="G43" s="75" t="s">
        <v>37</v>
      </c>
      <c r="H43" s="76" t="str">
        <f>I42</f>
        <v>KL</v>
      </c>
      <c r="I43" s="36">
        <v>2.5859999999999999</v>
      </c>
      <c r="J43" s="31" t="s">
        <v>80</v>
      </c>
      <c r="K43" s="104" t="s">
        <v>146</v>
      </c>
      <c r="L43" s="105"/>
      <c r="M43" s="105"/>
      <c r="N43" s="106"/>
      <c r="O43" s="19"/>
      <c r="P43" s="42"/>
    </row>
    <row r="44" spans="2:17" ht="15" customHeight="1" x14ac:dyDescent="0.15">
      <c r="B44" s="31"/>
      <c r="C44" s="31"/>
      <c r="D44" s="19"/>
      <c r="E44" s="19"/>
      <c r="F44" s="19"/>
      <c r="G44" s="31"/>
      <c r="H44" s="19"/>
      <c r="I44" s="37"/>
      <c r="J44" s="31"/>
      <c r="K44" s="77"/>
      <c r="L44" s="77"/>
      <c r="M44" s="77"/>
      <c r="N44" s="77"/>
      <c r="O44" s="19"/>
      <c r="P44" s="78"/>
    </row>
    <row r="45" spans="2:17" ht="15" customHeight="1" x14ac:dyDescent="0.15">
      <c r="B45" s="31" t="s">
        <v>32</v>
      </c>
      <c r="C45" s="31"/>
      <c r="D45" s="19" t="s">
        <v>31</v>
      </c>
      <c r="E45" s="19"/>
      <c r="F45" s="19"/>
      <c r="G45" s="19"/>
      <c r="H45" s="19"/>
      <c r="I45" s="19" t="s">
        <v>28</v>
      </c>
      <c r="J45" s="19"/>
      <c r="K45" s="19"/>
      <c r="L45" s="19"/>
      <c r="M45" s="19"/>
      <c r="N45" s="19"/>
      <c r="O45" s="19"/>
      <c r="P45" s="47">
        <f>P26</f>
        <v>0</v>
      </c>
    </row>
    <row r="46" spans="2:17" ht="15" customHeight="1" x14ac:dyDescent="0.15">
      <c r="B46" s="31" t="s">
        <v>29</v>
      </c>
      <c r="C46" s="31"/>
      <c r="D46" s="19" t="s">
        <v>51</v>
      </c>
      <c r="E46" s="19"/>
      <c r="F46" s="19"/>
      <c r="G46" s="19" t="s">
        <v>30</v>
      </c>
      <c r="H46" s="19"/>
      <c r="I46" s="36">
        <v>0.56000000000000005</v>
      </c>
      <c r="J46" s="31" t="s">
        <v>80</v>
      </c>
      <c r="K46" s="104" t="s">
        <v>147</v>
      </c>
      <c r="L46" s="105"/>
      <c r="M46" s="105"/>
      <c r="N46" s="106"/>
      <c r="O46" s="31"/>
      <c r="P46" s="19"/>
    </row>
    <row r="47" spans="2:17" ht="15" customHeight="1" x14ac:dyDescent="0.15">
      <c r="B47" s="19"/>
      <c r="C47" s="19"/>
      <c r="D47" s="19"/>
      <c r="E47" s="19"/>
      <c r="F47" s="19"/>
      <c r="G47" s="19"/>
      <c r="H47" s="19"/>
      <c r="I47" s="19"/>
      <c r="J47" s="19"/>
      <c r="K47" s="19"/>
      <c r="L47" s="19"/>
      <c r="M47" s="19"/>
      <c r="N47" s="19"/>
      <c r="O47" s="19"/>
      <c r="P47" s="19"/>
    </row>
    <row r="48" spans="2:17" ht="15" customHeight="1" x14ac:dyDescent="0.15">
      <c r="B48" s="19"/>
      <c r="C48" s="19"/>
      <c r="D48" s="19"/>
      <c r="E48" s="19"/>
      <c r="F48" s="19"/>
      <c r="G48" s="19"/>
      <c r="H48" s="19"/>
      <c r="I48" s="19"/>
      <c r="J48" s="19"/>
      <c r="K48" s="19"/>
      <c r="L48" s="19"/>
      <c r="M48" s="19"/>
      <c r="N48" s="19"/>
      <c r="O48" s="19"/>
      <c r="P48" s="19"/>
    </row>
    <row r="49" spans="2:17" ht="15" customHeight="1" x14ac:dyDescent="0.15">
      <c r="B49" s="35" t="s">
        <v>5</v>
      </c>
      <c r="C49" s="19"/>
      <c r="D49" s="50" t="s">
        <v>124</v>
      </c>
      <c r="E49" s="19"/>
      <c r="F49" s="19"/>
      <c r="G49" s="19"/>
      <c r="H49" s="19"/>
      <c r="I49" s="19"/>
      <c r="J49" s="19"/>
      <c r="K49" s="19"/>
      <c r="L49" s="19"/>
      <c r="M49" s="19"/>
      <c r="N49" s="19"/>
      <c r="O49" s="19"/>
      <c r="P49" s="19"/>
      <c r="Q49" s="19"/>
    </row>
    <row r="50" spans="2:17" ht="15" customHeight="1" x14ac:dyDescent="0.15">
      <c r="B50" s="19"/>
      <c r="C50" s="19"/>
      <c r="D50" s="19" t="s">
        <v>73</v>
      </c>
      <c r="E50" s="19"/>
      <c r="F50" s="19"/>
      <c r="G50" s="19" t="s">
        <v>1</v>
      </c>
      <c r="H50" s="19"/>
      <c r="I50" s="19"/>
      <c r="J50" s="19"/>
      <c r="K50" s="19"/>
      <c r="L50" s="19"/>
      <c r="M50" s="19"/>
      <c r="N50" s="19"/>
      <c r="O50" s="19"/>
      <c r="P50" s="48">
        <f>P52*I53+P55*I56</f>
        <v>948.13559424000016</v>
      </c>
      <c r="Q50" s="19"/>
    </row>
    <row r="51" spans="2:17" ht="15" customHeight="1" x14ac:dyDescent="0.15">
      <c r="B51" s="19"/>
      <c r="C51" s="19"/>
      <c r="D51" s="19"/>
      <c r="E51" s="19"/>
      <c r="F51" s="19"/>
      <c r="G51" s="19"/>
      <c r="H51" s="19"/>
      <c r="I51" s="19"/>
      <c r="J51" s="19"/>
      <c r="K51" s="19"/>
      <c r="L51" s="19"/>
      <c r="M51" s="19"/>
      <c r="N51" s="19"/>
      <c r="O51" s="19"/>
      <c r="P51" s="79"/>
      <c r="Q51" s="19"/>
    </row>
    <row r="52" spans="2:17" ht="15" customHeight="1" x14ac:dyDescent="0.15">
      <c r="B52" s="31" t="s">
        <v>49</v>
      </c>
      <c r="C52" s="31"/>
      <c r="D52" s="73" t="str">
        <f>$K$30</f>
        <v>軽油</v>
      </c>
      <c r="E52" s="19" t="s">
        <v>45</v>
      </c>
      <c r="F52" s="19"/>
      <c r="G52" s="19"/>
      <c r="H52" s="19"/>
      <c r="I52" s="74" t="s">
        <v>123</v>
      </c>
      <c r="J52" s="19" t="s">
        <v>36</v>
      </c>
      <c r="K52" s="19" t="s">
        <v>46</v>
      </c>
      <c r="L52" s="19"/>
      <c r="M52" s="19"/>
      <c r="N52" s="19"/>
      <c r="O52" s="19"/>
      <c r="P52" s="48">
        <f>P35</f>
        <v>353.42784000000006</v>
      </c>
      <c r="Q52" s="19"/>
    </row>
    <row r="53" spans="2:17" ht="15" customHeight="1" x14ac:dyDescent="0.15">
      <c r="B53" s="31" t="s">
        <v>50</v>
      </c>
      <c r="C53" s="31"/>
      <c r="D53" s="73" t="str">
        <f>$K$30</f>
        <v>軽油</v>
      </c>
      <c r="E53" s="19" t="s">
        <v>47</v>
      </c>
      <c r="F53" s="19"/>
      <c r="G53" s="75" t="s">
        <v>37</v>
      </c>
      <c r="H53" s="76" t="str">
        <f>I52</f>
        <v>KL</v>
      </c>
      <c r="I53" s="49">
        <f>I43</f>
        <v>2.5859999999999999</v>
      </c>
      <c r="J53" s="31" t="s">
        <v>80</v>
      </c>
      <c r="K53" s="129" t="str">
        <f>K43</f>
        <v>20XX年版○○国エネルギー省△△資料</v>
      </c>
      <c r="L53" s="130"/>
      <c r="M53" s="130"/>
      <c r="N53" s="131"/>
      <c r="O53" s="19"/>
      <c r="P53" s="80"/>
      <c r="Q53" s="19"/>
    </row>
    <row r="54" spans="2:17" ht="15" customHeight="1" x14ac:dyDescent="0.15">
      <c r="B54" s="31"/>
      <c r="C54" s="31"/>
      <c r="D54" s="19"/>
      <c r="E54" s="19"/>
      <c r="F54" s="19"/>
      <c r="G54" s="31"/>
      <c r="H54" s="19"/>
      <c r="I54" s="37"/>
      <c r="J54" s="31"/>
      <c r="K54" s="77"/>
      <c r="L54" s="77"/>
      <c r="M54" s="77"/>
      <c r="N54" s="77"/>
      <c r="O54" s="19"/>
      <c r="P54" s="81"/>
      <c r="Q54" s="19"/>
    </row>
    <row r="55" spans="2:17" ht="15" customHeight="1" x14ac:dyDescent="0.15">
      <c r="B55" s="31" t="s">
        <v>33</v>
      </c>
      <c r="C55" s="31"/>
      <c r="D55" s="19" t="s">
        <v>34</v>
      </c>
      <c r="E55" s="19"/>
      <c r="F55" s="19"/>
      <c r="G55" s="19"/>
      <c r="H55" s="19"/>
      <c r="I55" s="19" t="s">
        <v>28</v>
      </c>
      <c r="J55" s="19"/>
      <c r="K55" s="19"/>
      <c r="L55" s="19"/>
      <c r="M55" s="19"/>
      <c r="N55" s="19"/>
      <c r="O55" s="19"/>
      <c r="P55" s="48">
        <f>P36</f>
        <v>61.02</v>
      </c>
      <c r="Q55" s="19"/>
    </row>
    <row r="56" spans="2:17" ht="15" customHeight="1" x14ac:dyDescent="0.15">
      <c r="B56" s="31" t="s">
        <v>29</v>
      </c>
      <c r="C56" s="31"/>
      <c r="D56" s="19" t="s">
        <v>51</v>
      </c>
      <c r="E56" s="19"/>
      <c r="F56" s="19"/>
      <c r="G56" s="19" t="s">
        <v>30</v>
      </c>
      <c r="H56" s="19"/>
      <c r="I56" s="49">
        <f>I46</f>
        <v>0.56000000000000005</v>
      </c>
      <c r="J56" s="31" t="s">
        <v>80</v>
      </c>
      <c r="K56" s="129" t="str">
        <f>K46</f>
        <v>20XX年度JCM設備補助公募要領</v>
      </c>
      <c r="L56" s="130"/>
      <c r="M56" s="130"/>
      <c r="N56" s="131"/>
      <c r="O56" s="31"/>
      <c r="P56" s="37"/>
      <c r="Q56" s="19"/>
    </row>
    <row r="57" spans="2:17" ht="15" customHeight="1" x14ac:dyDescent="0.15">
      <c r="B57" s="31"/>
      <c r="C57" s="31"/>
      <c r="D57" s="19"/>
      <c r="E57" s="19"/>
      <c r="F57" s="19"/>
      <c r="G57" s="19"/>
      <c r="H57" s="19"/>
      <c r="I57" s="19"/>
      <c r="J57" s="19"/>
      <c r="K57" s="19"/>
      <c r="L57" s="19"/>
      <c r="M57" s="19"/>
      <c r="N57" s="19"/>
      <c r="O57" s="31"/>
      <c r="P57" s="37"/>
      <c r="Q57" s="19"/>
    </row>
    <row r="58" spans="2:17" ht="15" customHeight="1" x14ac:dyDescent="0.15">
      <c r="B58" s="31"/>
      <c r="C58" s="31"/>
      <c r="D58" s="19"/>
      <c r="E58" s="19"/>
      <c r="F58" s="19"/>
      <c r="G58" s="19"/>
      <c r="H58" s="19"/>
      <c r="I58" s="19"/>
      <c r="J58" s="19"/>
      <c r="K58" s="19"/>
      <c r="L58" s="19"/>
      <c r="M58" s="19"/>
      <c r="N58" s="19"/>
      <c r="O58" s="31"/>
      <c r="P58" s="37"/>
      <c r="Q58" s="19"/>
    </row>
    <row r="59" spans="2:17" ht="15" customHeight="1" x14ac:dyDescent="0.15">
      <c r="B59" s="31"/>
      <c r="C59" s="31"/>
      <c r="D59" s="19"/>
      <c r="E59" s="19"/>
      <c r="F59" s="19"/>
      <c r="G59" s="19"/>
      <c r="H59" s="19"/>
      <c r="I59" s="19"/>
      <c r="J59" s="19"/>
      <c r="K59" s="19"/>
      <c r="L59" s="19"/>
      <c r="M59" s="19"/>
      <c r="N59" s="19"/>
      <c r="O59" s="31"/>
      <c r="P59" s="37"/>
      <c r="Q59" s="19"/>
    </row>
    <row r="60" spans="2:17" ht="15" customHeight="1" x14ac:dyDescent="0.15">
      <c r="B60" s="35" t="s">
        <v>99</v>
      </c>
      <c r="C60" s="35"/>
      <c r="D60" s="19"/>
      <c r="E60" s="19"/>
      <c r="F60" s="19"/>
      <c r="G60" s="19"/>
      <c r="H60" s="19"/>
      <c r="I60" s="19"/>
      <c r="J60" s="19"/>
      <c r="K60" s="19"/>
      <c r="L60" s="19"/>
      <c r="M60" s="19"/>
      <c r="N60" s="19"/>
      <c r="O60" s="19"/>
      <c r="P60" s="19"/>
      <c r="Q60" s="19"/>
    </row>
    <row r="61" spans="2:17" ht="15" customHeight="1" x14ac:dyDescent="0.15">
      <c r="B61" s="31" t="s">
        <v>125</v>
      </c>
      <c r="C61" s="31"/>
      <c r="D61" s="19" t="s">
        <v>0</v>
      </c>
      <c r="E61" s="19"/>
      <c r="F61" s="19"/>
      <c r="G61" s="19" t="s">
        <v>1</v>
      </c>
      <c r="H61" s="19"/>
      <c r="I61" s="19"/>
      <c r="J61" s="19"/>
      <c r="K61" s="19"/>
      <c r="L61" s="19"/>
      <c r="M61" s="19"/>
      <c r="N61" s="19"/>
      <c r="O61" s="19"/>
      <c r="P61" s="47">
        <f>ROUNDDOWN((P40-P50),0)</f>
        <v>194</v>
      </c>
    </row>
    <row r="62" spans="2:17" ht="15" customHeight="1" x14ac:dyDescent="0.15">
      <c r="B62" s="31"/>
      <c r="C62" s="31"/>
      <c r="D62" s="19" t="s">
        <v>126</v>
      </c>
      <c r="E62" s="19"/>
      <c r="F62" s="19"/>
      <c r="G62" s="19"/>
      <c r="H62" s="19"/>
      <c r="I62" s="19"/>
      <c r="J62" s="19"/>
      <c r="K62" s="19"/>
      <c r="L62" s="19"/>
      <c r="M62" s="19"/>
      <c r="N62" s="19"/>
      <c r="O62" s="19"/>
      <c r="P62" s="51"/>
    </row>
    <row r="63" spans="2:17" ht="15" customHeight="1" x14ac:dyDescent="0.15">
      <c r="B63" s="31" t="s">
        <v>127</v>
      </c>
      <c r="C63" s="31"/>
      <c r="D63" s="19" t="s">
        <v>2</v>
      </c>
      <c r="E63" s="19"/>
      <c r="F63" s="19"/>
      <c r="G63" s="19" t="s">
        <v>1</v>
      </c>
      <c r="H63" s="19"/>
      <c r="I63" s="19"/>
      <c r="J63" s="19"/>
      <c r="K63" s="19"/>
      <c r="L63" s="19"/>
      <c r="M63" s="19"/>
      <c r="N63" s="19"/>
      <c r="O63" s="19"/>
      <c r="P63" s="19"/>
    </row>
    <row r="64" spans="2:17" ht="15" customHeight="1" x14ac:dyDescent="0.15">
      <c r="B64" s="31" t="s">
        <v>128</v>
      </c>
      <c r="C64" s="31"/>
      <c r="D64" s="19" t="s">
        <v>3</v>
      </c>
      <c r="E64" s="19"/>
      <c r="F64" s="19"/>
      <c r="G64" s="19" t="s">
        <v>1</v>
      </c>
      <c r="H64" s="19"/>
      <c r="I64" s="19"/>
      <c r="J64" s="19"/>
      <c r="K64" s="19"/>
      <c r="L64" s="19"/>
      <c r="M64" s="19"/>
      <c r="N64" s="19"/>
      <c r="O64" s="19"/>
      <c r="P64" s="19"/>
    </row>
    <row r="65" spans="2:18" ht="15" customHeight="1" x14ac:dyDescent="0.15">
      <c r="B65" s="31"/>
      <c r="C65" s="31"/>
      <c r="D65" s="19"/>
      <c r="E65" s="19"/>
      <c r="F65" s="19"/>
      <c r="G65" s="19"/>
      <c r="H65" s="19"/>
      <c r="I65" s="19"/>
      <c r="J65" s="19"/>
      <c r="K65" s="19"/>
      <c r="L65" s="19"/>
      <c r="M65" s="19"/>
      <c r="N65" s="19"/>
      <c r="O65" s="19"/>
      <c r="P65" s="19"/>
    </row>
    <row r="66" spans="2:18" ht="15" customHeight="1" x14ac:dyDescent="0.15">
      <c r="B66" s="52" t="s">
        <v>101</v>
      </c>
      <c r="C66" s="53"/>
      <c r="D66" s="53"/>
      <c r="E66" s="53"/>
      <c r="F66" s="53"/>
      <c r="G66" s="53"/>
      <c r="H66" s="53"/>
      <c r="I66" s="53"/>
      <c r="J66" s="53"/>
      <c r="K66" s="53"/>
      <c r="L66" s="53"/>
      <c r="M66" s="53"/>
      <c r="N66" s="53"/>
      <c r="O66" s="53"/>
      <c r="P66" s="54"/>
      <c r="Q66" s="19"/>
    </row>
    <row r="67" spans="2:18" ht="15" customHeight="1" x14ac:dyDescent="0.15">
      <c r="B67" s="126"/>
      <c r="C67" s="127"/>
      <c r="D67" s="127"/>
      <c r="E67" s="127"/>
      <c r="F67" s="127"/>
      <c r="G67" s="127"/>
      <c r="H67" s="127"/>
      <c r="I67" s="127"/>
      <c r="J67" s="127"/>
      <c r="K67" s="127"/>
      <c r="L67" s="127"/>
      <c r="M67" s="127"/>
      <c r="N67" s="127"/>
      <c r="O67" s="127"/>
      <c r="P67" s="128"/>
      <c r="Q67" s="19"/>
    </row>
    <row r="68" spans="2:18" ht="15" customHeight="1" x14ac:dyDescent="0.15">
      <c r="B68" s="127"/>
      <c r="C68" s="127"/>
      <c r="D68" s="127"/>
      <c r="E68" s="127"/>
      <c r="F68" s="127"/>
      <c r="G68" s="127"/>
      <c r="H68" s="127"/>
      <c r="I68" s="127"/>
      <c r="J68" s="127"/>
      <c r="K68" s="127"/>
      <c r="L68" s="127"/>
      <c r="M68" s="127"/>
      <c r="N68" s="127"/>
      <c r="O68" s="127"/>
      <c r="P68" s="128"/>
      <c r="Q68" s="19"/>
    </row>
    <row r="69" spans="2:18" ht="15" customHeight="1" x14ac:dyDescent="0.15">
      <c r="B69" s="127"/>
      <c r="C69" s="127"/>
      <c r="D69" s="127"/>
      <c r="E69" s="127"/>
      <c r="F69" s="127"/>
      <c r="G69" s="127"/>
      <c r="H69" s="127"/>
      <c r="I69" s="127"/>
      <c r="J69" s="127"/>
      <c r="K69" s="127"/>
      <c r="L69" s="127"/>
      <c r="M69" s="127"/>
      <c r="N69" s="127"/>
      <c r="O69" s="127"/>
      <c r="P69" s="128"/>
      <c r="Q69" s="19"/>
    </row>
    <row r="70" spans="2:18" ht="15" customHeight="1" x14ac:dyDescent="0.15">
      <c r="B70" s="53"/>
      <c r="C70" s="53"/>
      <c r="D70" s="53"/>
      <c r="E70" s="53"/>
      <c r="F70" s="53"/>
      <c r="G70" s="53"/>
      <c r="H70" s="53"/>
      <c r="I70" s="53"/>
      <c r="J70" s="53"/>
      <c r="K70" s="53"/>
      <c r="L70" s="53"/>
      <c r="M70" s="53"/>
      <c r="N70" s="53"/>
      <c r="O70" s="53"/>
      <c r="P70" s="54"/>
      <c r="Q70" s="19"/>
    </row>
    <row r="71" spans="2:18" ht="15" customHeight="1" x14ac:dyDescent="0.15">
      <c r="B71" s="96" t="s">
        <v>152</v>
      </c>
      <c r="C71" s="55">
        <v>8</v>
      </c>
      <c r="D71" s="38" t="s">
        <v>81</v>
      </c>
      <c r="K71" s="50" t="s">
        <v>102</v>
      </c>
      <c r="M71" s="19"/>
      <c r="N71" s="19"/>
      <c r="O71" s="19"/>
      <c r="P71" s="19"/>
      <c r="Q71" s="19"/>
    </row>
    <row r="72" spans="2:18" ht="15" customHeight="1" x14ac:dyDescent="0.15">
      <c r="B72" s="101" t="s">
        <v>82</v>
      </c>
      <c r="C72" s="123"/>
      <c r="D72" s="39" t="s">
        <v>83</v>
      </c>
      <c r="E72" s="39" t="s">
        <v>84</v>
      </c>
      <c r="F72" s="39" t="s">
        <v>85</v>
      </c>
      <c r="G72" s="39" t="s">
        <v>86</v>
      </c>
      <c r="H72" s="39" t="s">
        <v>87</v>
      </c>
      <c r="I72" s="39" t="s">
        <v>88</v>
      </c>
      <c r="J72" s="39" t="s">
        <v>89</v>
      </c>
      <c r="K72" s="39" t="s">
        <v>90</v>
      </c>
      <c r="L72" s="39"/>
      <c r="M72" s="39"/>
      <c r="N72" s="39"/>
      <c r="O72" s="39"/>
      <c r="P72" s="1" t="s">
        <v>91</v>
      </c>
      <c r="Q72" s="19"/>
      <c r="R72" s="19"/>
    </row>
    <row r="73" spans="2:18" ht="15" customHeight="1" x14ac:dyDescent="0.15">
      <c r="B73" s="62" t="s">
        <v>105</v>
      </c>
      <c r="C73" s="62" t="s">
        <v>106</v>
      </c>
      <c r="D73" s="56">
        <v>2593</v>
      </c>
      <c r="E73" s="56">
        <v>2746</v>
      </c>
      <c r="F73" s="56">
        <v>2807</v>
      </c>
      <c r="G73" s="56">
        <v>2898</v>
      </c>
      <c r="H73" s="56">
        <v>3051</v>
      </c>
      <c r="I73" s="56">
        <v>3051</v>
      </c>
      <c r="J73" s="56">
        <v>3051</v>
      </c>
      <c r="K73" s="56">
        <v>3051</v>
      </c>
      <c r="L73" s="40"/>
      <c r="M73" s="40"/>
      <c r="N73" s="40"/>
      <c r="O73" s="40"/>
      <c r="P73" s="67"/>
      <c r="Q73" s="19"/>
      <c r="R73" s="19"/>
    </row>
    <row r="74" spans="2:18" ht="15" customHeight="1" x14ac:dyDescent="0.15">
      <c r="B74" s="57" t="s">
        <v>0</v>
      </c>
      <c r="C74" s="41" t="s">
        <v>104</v>
      </c>
      <c r="D74" s="58">
        <f t="shared" ref="D74:K74" si="5">$P$61*D73/$P$16</f>
        <v>164.8777450016388</v>
      </c>
      <c r="E74" s="58">
        <f t="shared" si="5"/>
        <v>174.60635857096034</v>
      </c>
      <c r="F74" s="58">
        <f t="shared" si="5"/>
        <v>178.48508685676828</v>
      </c>
      <c r="G74" s="58">
        <f t="shared" si="5"/>
        <v>184.27138643067846</v>
      </c>
      <c r="H74" s="58">
        <f t="shared" si="5"/>
        <v>194</v>
      </c>
      <c r="I74" s="58">
        <f t="shared" si="5"/>
        <v>194</v>
      </c>
      <c r="J74" s="58">
        <f t="shared" si="5"/>
        <v>194</v>
      </c>
      <c r="K74" s="58">
        <f t="shared" si="5"/>
        <v>194</v>
      </c>
      <c r="L74" s="59"/>
      <c r="M74" s="59"/>
      <c r="N74" s="59"/>
      <c r="O74" s="59"/>
      <c r="P74" s="58">
        <f>SUM(D74:O74)</f>
        <v>1478.2405768600458</v>
      </c>
      <c r="Q74" s="19"/>
      <c r="R74" s="19"/>
    </row>
    <row r="75" spans="2:18" ht="15" customHeight="1" x14ac:dyDescent="0.15">
      <c r="B75" s="19"/>
      <c r="C75" s="19"/>
      <c r="D75" s="19"/>
      <c r="E75" s="19"/>
      <c r="F75" s="19"/>
      <c r="G75" s="19"/>
      <c r="H75" s="19"/>
      <c r="I75" s="19"/>
      <c r="J75" s="19"/>
      <c r="K75" s="19"/>
      <c r="M75" s="42"/>
      <c r="N75" s="31"/>
      <c r="O75" s="19"/>
      <c r="P75" s="19"/>
      <c r="Q75" s="19"/>
    </row>
    <row r="76" spans="2:18" ht="15" customHeight="1" x14ac:dyDescent="0.15">
      <c r="B76" s="19"/>
      <c r="C76" s="19"/>
      <c r="D76" s="19"/>
      <c r="E76" s="19"/>
      <c r="F76" s="19"/>
      <c r="G76" s="19"/>
      <c r="H76" s="19"/>
      <c r="I76" s="19"/>
      <c r="J76" s="19"/>
      <c r="K76" s="19"/>
      <c r="L76" s="19"/>
      <c r="M76" s="19"/>
      <c r="N76" s="19"/>
      <c r="P76" s="68">
        <f>ROUNDDOWN((P74/C71),0)</f>
        <v>184</v>
      </c>
      <c r="Q76" s="60" t="s">
        <v>103</v>
      </c>
    </row>
    <row r="77" spans="2:18" ht="15" customHeight="1" x14ac:dyDescent="0.15">
      <c r="B77" s="61"/>
      <c r="C77" s="19"/>
      <c r="D77" s="19"/>
      <c r="E77" s="19"/>
      <c r="F77" s="19"/>
      <c r="G77" s="19"/>
      <c r="H77" s="19"/>
      <c r="I77" s="19"/>
      <c r="J77" s="19"/>
      <c r="K77" s="19"/>
      <c r="L77" s="19"/>
      <c r="M77" s="19"/>
      <c r="N77" s="19"/>
      <c r="O77" s="19"/>
      <c r="P77" s="51" t="s">
        <v>100</v>
      </c>
      <c r="Q77" s="19"/>
    </row>
  </sheetData>
  <mergeCells count="40">
    <mergeCell ref="C4:J4"/>
    <mergeCell ref="B5:B7"/>
    <mergeCell ref="D5:J5"/>
    <mergeCell ref="D6:F6"/>
    <mergeCell ref="H6:J6"/>
    <mergeCell ref="D7:F7"/>
    <mergeCell ref="G7:J7"/>
    <mergeCell ref="C8:J8"/>
    <mergeCell ref="B14:C14"/>
    <mergeCell ref="B15:C15"/>
    <mergeCell ref="B16:C16"/>
    <mergeCell ref="D19:E19"/>
    <mergeCell ref="H19:I19"/>
    <mergeCell ref="K19:L19"/>
    <mergeCell ref="B20:C20"/>
    <mergeCell ref="D20:E20"/>
    <mergeCell ref="B21:C21"/>
    <mergeCell ref="D21:E21"/>
    <mergeCell ref="B36:C36"/>
    <mergeCell ref="B67:P69"/>
    <mergeCell ref="B72:C72"/>
    <mergeCell ref="K43:N43"/>
    <mergeCell ref="K46:N46"/>
    <mergeCell ref="K53:N53"/>
    <mergeCell ref="K56:N56"/>
    <mergeCell ref="B26:C26"/>
    <mergeCell ref="I20:J20"/>
    <mergeCell ref="I21:J21"/>
    <mergeCell ref="K20:L20"/>
    <mergeCell ref="K21:L21"/>
    <mergeCell ref="O30:P30"/>
    <mergeCell ref="O31:P31"/>
    <mergeCell ref="B31:C31"/>
    <mergeCell ref="D31:E31"/>
    <mergeCell ref="I31:J31"/>
    <mergeCell ref="K31:L31"/>
    <mergeCell ref="B30:C30"/>
    <mergeCell ref="D30:E30"/>
    <mergeCell ref="I30:J30"/>
    <mergeCell ref="K30:L30"/>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7"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CA6C-F0EB-485D-B302-BB5683B30EED}">
  <sheetPr>
    <pageSetUpPr fitToPage="1"/>
  </sheetPr>
  <dimension ref="B2:V77"/>
  <sheetViews>
    <sheetView view="pageBreakPreview" zoomScaleNormal="100" zoomScaleSheetLayoutView="100" workbookViewId="0"/>
  </sheetViews>
  <sheetFormatPr defaultRowHeight="15"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8.875" style="5"/>
    <col min="259" max="259" width="27.375" style="5" customWidth="1"/>
    <col min="260" max="261" width="8.875" style="5" customWidth="1"/>
    <col min="262" max="271" width="9.5" style="5" bestFit="1" customWidth="1"/>
    <col min="272" max="272" width="17.5" style="5" customWidth="1"/>
    <col min="273" max="514" width="8.875" style="5"/>
    <col min="515" max="515" width="27.375" style="5" customWidth="1"/>
    <col min="516" max="517" width="8.875" style="5" customWidth="1"/>
    <col min="518" max="527" width="9.5" style="5" bestFit="1" customWidth="1"/>
    <col min="528" max="528" width="17.5" style="5" customWidth="1"/>
    <col min="529" max="770" width="8.875" style="5"/>
    <col min="771" max="771" width="27.375" style="5" customWidth="1"/>
    <col min="772" max="773" width="8.875" style="5" customWidth="1"/>
    <col min="774" max="783" width="9.5" style="5" bestFit="1" customWidth="1"/>
    <col min="784" max="784" width="17.5" style="5" customWidth="1"/>
    <col min="785" max="1026" width="8.875" style="5"/>
    <col min="1027" max="1027" width="27.375" style="5" customWidth="1"/>
    <col min="1028" max="1029" width="8.875" style="5" customWidth="1"/>
    <col min="1030" max="1039" width="9.5" style="5" bestFit="1" customWidth="1"/>
    <col min="1040" max="1040" width="17.5" style="5" customWidth="1"/>
    <col min="1041" max="1282" width="8.875" style="5"/>
    <col min="1283" max="1283" width="27.375" style="5" customWidth="1"/>
    <col min="1284" max="1285" width="8.875" style="5" customWidth="1"/>
    <col min="1286" max="1295" width="9.5" style="5" bestFit="1" customWidth="1"/>
    <col min="1296" max="1296" width="17.5" style="5" customWidth="1"/>
    <col min="1297" max="1538" width="8.875" style="5"/>
    <col min="1539" max="1539" width="27.375" style="5" customWidth="1"/>
    <col min="1540" max="1541" width="8.875" style="5" customWidth="1"/>
    <col min="1542" max="1551" width="9.5" style="5" bestFit="1" customWidth="1"/>
    <col min="1552" max="1552" width="17.5" style="5" customWidth="1"/>
    <col min="1553" max="1794" width="8.875" style="5"/>
    <col min="1795" max="1795" width="27.375" style="5" customWidth="1"/>
    <col min="1796" max="1797" width="8.875" style="5" customWidth="1"/>
    <col min="1798" max="1807" width="9.5" style="5" bestFit="1" customWidth="1"/>
    <col min="1808" max="1808" width="17.5" style="5" customWidth="1"/>
    <col min="1809" max="2050" width="8.875" style="5"/>
    <col min="2051" max="2051" width="27.375" style="5" customWidth="1"/>
    <col min="2052" max="2053" width="8.875" style="5" customWidth="1"/>
    <col min="2054" max="2063" width="9.5" style="5" bestFit="1" customWidth="1"/>
    <col min="2064" max="2064" width="17.5" style="5" customWidth="1"/>
    <col min="2065" max="2306" width="8.875" style="5"/>
    <col min="2307" max="2307" width="27.375" style="5" customWidth="1"/>
    <col min="2308" max="2309" width="8.875" style="5" customWidth="1"/>
    <col min="2310" max="2319" width="9.5" style="5" bestFit="1" customWidth="1"/>
    <col min="2320" max="2320" width="17.5" style="5" customWidth="1"/>
    <col min="2321" max="2562" width="8.875" style="5"/>
    <col min="2563" max="2563" width="27.375" style="5" customWidth="1"/>
    <col min="2564" max="2565" width="8.875" style="5" customWidth="1"/>
    <col min="2566" max="2575" width="9.5" style="5" bestFit="1" customWidth="1"/>
    <col min="2576" max="2576" width="17.5" style="5" customWidth="1"/>
    <col min="2577" max="2818" width="8.875" style="5"/>
    <col min="2819" max="2819" width="27.375" style="5" customWidth="1"/>
    <col min="2820" max="2821" width="8.875" style="5" customWidth="1"/>
    <col min="2822" max="2831" width="9.5" style="5" bestFit="1" customWidth="1"/>
    <col min="2832" max="2832" width="17.5" style="5" customWidth="1"/>
    <col min="2833" max="3074" width="8.875" style="5"/>
    <col min="3075" max="3075" width="27.375" style="5" customWidth="1"/>
    <col min="3076" max="3077" width="8.875" style="5" customWidth="1"/>
    <col min="3078" max="3087" width="9.5" style="5" bestFit="1" customWidth="1"/>
    <col min="3088" max="3088" width="17.5" style="5" customWidth="1"/>
    <col min="3089" max="3330" width="8.875" style="5"/>
    <col min="3331" max="3331" width="27.375" style="5" customWidth="1"/>
    <col min="3332" max="3333" width="8.875" style="5" customWidth="1"/>
    <col min="3334" max="3343" width="9.5" style="5" bestFit="1" customWidth="1"/>
    <col min="3344" max="3344" width="17.5" style="5" customWidth="1"/>
    <col min="3345" max="3586" width="8.875" style="5"/>
    <col min="3587" max="3587" width="27.375" style="5" customWidth="1"/>
    <col min="3588" max="3589" width="8.875" style="5" customWidth="1"/>
    <col min="3590" max="3599" width="9.5" style="5" bestFit="1" customWidth="1"/>
    <col min="3600" max="3600" width="17.5" style="5" customWidth="1"/>
    <col min="3601" max="3842" width="8.875" style="5"/>
    <col min="3843" max="3843" width="27.375" style="5" customWidth="1"/>
    <col min="3844" max="3845" width="8.875" style="5" customWidth="1"/>
    <col min="3846" max="3855" width="9.5" style="5" bestFit="1" customWidth="1"/>
    <col min="3856" max="3856" width="17.5" style="5" customWidth="1"/>
    <col min="3857" max="4098" width="8.875" style="5"/>
    <col min="4099" max="4099" width="27.375" style="5" customWidth="1"/>
    <col min="4100" max="4101" width="8.875" style="5" customWidth="1"/>
    <col min="4102" max="4111" width="9.5" style="5" bestFit="1" customWidth="1"/>
    <col min="4112" max="4112" width="17.5" style="5" customWidth="1"/>
    <col min="4113" max="4354" width="8.875" style="5"/>
    <col min="4355" max="4355" width="27.375" style="5" customWidth="1"/>
    <col min="4356" max="4357" width="8.875" style="5" customWidth="1"/>
    <col min="4358" max="4367" width="9.5" style="5" bestFit="1" customWidth="1"/>
    <col min="4368" max="4368" width="17.5" style="5" customWidth="1"/>
    <col min="4369" max="4610" width="8.875" style="5"/>
    <col min="4611" max="4611" width="27.375" style="5" customWidth="1"/>
    <col min="4612" max="4613" width="8.875" style="5" customWidth="1"/>
    <col min="4614" max="4623" width="9.5" style="5" bestFit="1" customWidth="1"/>
    <col min="4624" max="4624" width="17.5" style="5" customWidth="1"/>
    <col min="4625" max="4866" width="8.875" style="5"/>
    <col min="4867" max="4867" width="27.375" style="5" customWidth="1"/>
    <col min="4868" max="4869" width="8.875" style="5" customWidth="1"/>
    <col min="4870" max="4879" width="9.5" style="5" bestFit="1" customWidth="1"/>
    <col min="4880" max="4880" width="17.5" style="5" customWidth="1"/>
    <col min="4881" max="5122" width="8.875" style="5"/>
    <col min="5123" max="5123" width="27.375" style="5" customWidth="1"/>
    <col min="5124" max="5125" width="8.875" style="5" customWidth="1"/>
    <col min="5126" max="5135" width="9.5" style="5" bestFit="1" customWidth="1"/>
    <col min="5136" max="5136" width="17.5" style="5" customWidth="1"/>
    <col min="5137" max="5378" width="8.875" style="5"/>
    <col min="5379" max="5379" width="27.375" style="5" customWidth="1"/>
    <col min="5380" max="5381" width="8.875" style="5" customWidth="1"/>
    <col min="5382" max="5391" width="9.5" style="5" bestFit="1" customWidth="1"/>
    <col min="5392" max="5392" width="17.5" style="5" customWidth="1"/>
    <col min="5393" max="5634" width="8.875" style="5"/>
    <col min="5635" max="5635" width="27.375" style="5" customWidth="1"/>
    <col min="5636" max="5637" width="8.875" style="5" customWidth="1"/>
    <col min="5638" max="5647" width="9.5" style="5" bestFit="1" customWidth="1"/>
    <col min="5648" max="5648" width="17.5" style="5" customWidth="1"/>
    <col min="5649" max="5890" width="8.875" style="5"/>
    <col min="5891" max="5891" width="27.375" style="5" customWidth="1"/>
    <col min="5892" max="5893" width="8.875" style="5" customWidth="1"/>
    <col min="5894" max="5903" width="9.5" style="5" bestFit="1" customWidth="1"/>
    <col min="5904" max="5904" width="17.5" style="5" customWidth="1"/>
    <col min="5905" max="6146" width="8.875" style="5"/>
    <col min="6147" max="6147" width="27.375" style="5" customWidth="1"/>
    <col min="6148" max="6149" width="8.875" style="5" customWidth="1"/>
    <col min="6150" max="6159" width="9.5" style="5" bestFit="1" customWidth="1"/>
    <col min="6160" max="6160" width="17.5" style="5" customWidth="1"/>
    <col min="6161" max="6402" width="8.875" style="5"/>
    <col min="6403" max="6403" width="27.375" style="5" customWidth="1"/>
    <col min="6404" max="6405" width="8.875" style="5" customWidth="1"/>
    <col min="6406" max="6415" width="9.5" style="5" bestFit="1" customWidth="1"/>
    <col min="6416" max="6416" width="17.5" style="5" customWidth="1"/>
    <col min="6417" max="6658" width="8.875" style="5"/>
    <col min="6659" max="6659" width="27.375" style="5" customWidth="1"/>
    <col min="6660" max="6661" width="8.875" style="5" customWidth="1"/>
    <col min="6662" max="6671" width="9.5" style="5" bestFit="1" customWidth="1"/>
    <col min="6672" max="6672" width="17.5" style="5" customWidth="1"/>
    <col min="6673" max="6914" width="8.875" style="5"/>
    <col min="6915" max="6915" width="27.375" style="5" customWidth="1"/>
    <col min="6916" max="6917" width="8.875" style="5" customWidth="1"/>
    <col min="6918" max="6927" width="9.5" style="5" bestFit="1" customWidth="1"/>
    <col min="6928" max="6928" width="17.5" style="5" customWidth="1"/>
    <col min="6929" max="7170" width="8.875" style="5"/>
    <col min="7171" max="7171" width="27.375" style="5" customWidth="1"/>
    <col min="7172" max="7173" width="8.875" style="5" customWidth="1"/>
    <col min="7174" max="7183" width="9.5" style="5" bestFit="1" customWidth="1"/>
    <col min="7184" max="7184" width="17.5" style="5" customWidth="1"/>
    <col min="7185" max="7426" width="8.875" style="5"/>
    <col min="7427" max="7427" width="27.375" style="5" customWidth="1"/>
    <col min="7428" max="7429" width="8.875" style="5" customWidth="1"/>
    <col min="7430" max="7439" width="9.5" style="5" bestFit="1" customWidth="1"/>
    <col min="7440" max="7440" width="17.5" style="5" customWidth="1"/>
    <col min="7441" max="7682" width="8.875" style="5"/>
    <col min="7683" max="7683" width="27.375" style="5" customWidth="1"/>
    <col min="7684" max="7685" width="8.875" style="5" customWidth="1"/>
    <col min="7686" max="7695" width="9.5" style="5" bestFit="1" customWidth="1"/>
    <col min="7696" max="7696" width="17.5" style="5" customWidth="1"/>
    <col min="7697" max="7938" width="8.875" style="5"/>
    <col min="7939" max="7939" width="27.375" style="5" customWidth="1"/>
    <col min="7940" max="7941" width="8.875" style="5" customWidth="1"/>
    <col min="7942" max="7951" width="9.5" style="5" bestFit="1" customWidth="1"/>
    <col min="7952" max="7952" width="17.5" style="5" customWidth="1"/>
    <col min="7953" max="8194" width="8.875" style="5"/>
    <col min="8195" max="8195" width="27.375" style="5" customWidth="1"/>
    <col min="8196" max="8197" width="8.875" style="5" customWidth="1"/>
    <col min="8198" max="8207" width="9.5" style="5" bestFit="1" customWidth="1"/>
    <col min="8208" max="8208" width="17.5" style="5" customWidth="1"/>
    <col min="8209" max="8450" width="8.875" style="5"/>
    <col min="8451" max="8451" width="27.375" style="5" customWidth="1"/>
    <col min="8452" max="8453" width="8.875" style="5" customWidth="1"/>
    <col min="8454" max="8463" width="9.5" style="5" bestFit="1" customWidth="1"/>
    <col min="8464" max="8464" width="17.5" style="5" customWidth="1"/>
    <col min="8465" max="8706" width="8.875" style="5"/>
    <col min="8707" max="8707" width="27.375" style="5" customWidth="1"/>
    <col min="8708" max="8709" width="8.875" style="5" customWidth="1"/>
    <col min="8710" max="8719" width="9.5" style="5" bestFit="1" customWidth="1"/>
    <col min="8720" max="8720" width="17.5" style="5" customWidth="1"/>
    <col min="8721" max="8962" width="8.875" style="5"/>
    <col min="8963" max="8963" width="27.375" style="5" customWidth="1"/>
    <col min="8964" max="8965" width="8.875" style="5" customWidth="1"/>
    <col min="8966" max="8975" width="9.5" style="5" bestFit="1" customWidth="1"/>
    <col min="8976" max="8976" width="17.5" style="5" customWidth="1"/>
    <col min="8977" max="9218" width="8.875" style="5"/>
    <col min="9219" max="9219" width="27.375" style="5" customWidth="1"/>
    <col min="9220" max="9221" width="8.875" style="5" customWidth="1"/>
    <col min="9222" max="9231" width="9.5" style="5" bestFit="1" customWidth="1"/>
    <col min="9232" max="9232" width="17.5" style="5" customWidth="1"/>
    <col min="9233" max="9474" width="8.875" style="5"/>
    <col min="9475" max="9475" width="27.375" style="5" customWidth="1"/>
    <col min="9476" max="9477" width="8.875" style="5" customWidth="1"/>
    <col min="9478" max="9487" width="9.5" style="5" bestFit="1" customWidth="1"/>
    <col min="9488" max="9488" width="17.5" style="5" customWidth="1"/>
    <col min="9489" max="9730" width="8.875" style="5"/>
    <col min="9731" max="9731" width="27.375" style="5" customWidth="1"/>
    <col min="9732" max="9733" width="8.875" style="5" customWidth="1"/>
    <col min="9734" max="9743" width="9.5" style="5" bestFit="1" customWidth="1"/>
    <col min="9744" max="9744" width="17.5" style="5" customWidth="1"/>
    <col min="9745" max="9986" width="8.875" style="5"/>
    <col min="9987" max="9987" width="27.375" style="5" customWidth="1"/>
    <col min="9988" max="9989" width="8.875" style="5" customWidth="1"/>
    <col min="9990" max="9999" width="9.5" style="5" bestFit="1" customWidth="1"/>
    <col min="10000" max="10000" width="17.5" style="5" customWidth="1"/>
    <col min="10001" max="10242" width="8.875" style="5"/>
    <col min="10243" max="10243" width="27.375" style="5" customWidth="1"/>
    <col min="10244" max="10245" width="8.875" style="5" customWidth="1"/>
    <col min="10246" max="10255" width="9.5" style="5" bestFit="1" customWidth="1"/>
    <col min="10256" max="10256" width="17.5" style="5" customWidth="1"/>
    <col min="10257" max="10498" width="8.875" style="5"/>
    <col min="10499" max="10499" width="27.375" style="5" customWidth="1"/>
    <col min="10500" max="10501" width="8.875" style="5" customWidth="1"/>
    <col min="10502" max="10511" width="9.5" style="5" bestFit="1" customWidth="1"/>
    <col min="10512" max="10512" width="17.5" style="5" customWidth="1"/>
    <col min="10513" max="10754" width="8.875" style="5"/>
    <col min="10755" max="10755" width="27.375" style="5" customWidth="1"/>
    <col min="10756" max="10757" width="8.875" style="5" customWidth="1"/>
    <col min="10758" max="10767" width="9.5" style="5" bestFit="1" customWidth="1"/>
    <col min="10768" max="10768" width="17.5" style="5" customWidth="1"/>
    <col min="10769" max="11010" width="8.875" style="5"/>
    <col min="11011" max="11011" width="27.375" style="5" customWidth="1"/>
    <col min="11012" max="11013" width="8.875" style="5" customWidth="1"/>
    <col min="11014" max="11023" width="9.5" style="5" bestFit="1" customWidth="1"/>
    <col min="11024" max="11024" width="17.5" style="5" customWidth="1"/>
    <col min="11025" max="11266" width="8.875" style="5"/>
    <col min="11267" max="11267" width="27.375" style="5" customWidth="1"/>
    <col min="11268" max="11269" width="8.875" style="5" customWidth="1"/>
    <col min="11270" max="11279" width="9.5" style="5" bestFit="1" customWidth="1"/>
    <col min="11280" max="11280" width="17.5" style="5" customWidth="1"/>
    <col min="11281" max="11522" width="8.875" style="5"/>
    <col min="11523" max="11523" width="27.375" style="5" customWidth="1"/>
    <col min="11524" max="11525" width="8.875" style="5" customWidth="1"/>
    <col min="11526" max="11535" width="9.5" style="5" bestFit="1" customWidth="1"/>
    <col min="11536" max="11536" width="17.5" style="5" customWidth="1"/>
    <col min="11537" max="11778" width="8.875" style="5"/>
    <col min="11779" max="11779" width="27.375" style="5" customWidth="1"/>
    <col min="11780" max="11781" width="8.875" style="5" customWidth="1"/>
    <col min="11782" max="11791" width="9.5" style="5" bestFit="1" customWidth="1"/>
    <col min="11792" max="11792" width="17.5" style="5" customWidth="1"/>
    <col min="11793" max="12034" width="8.875" style="5"/>
    <col min="12035" max="12035" width="27.375" style="5" customWidth="1"/>
    <col min="12036" max="12037" width="8.875" style="5" customWidth="1"/>
    <col min="12038" max="12047" width="9.5" style="5" bestFit="1" customWidth="1"/>
    <col min="12048" max="12048" width="17.5" style="5" customWidth="1"/>
    <col min="12049" max="12290" width="8.875" style="5"/>
    <col min="12291" max="12291" width="27.375" style="5" customWidth="1"/>
    <col min="12292" max="12293" width="8.875" style="5" customWidth="1"/>
    <col min="12294" max="12303" width="9.5" style="5" bestFit="1" customWidth="1"/>
    <col min="12304" max="12304" width="17.5" style="5" customWidth="1"/>
    <col min="12305" max="12546" width="8.875" style="5"/>
    <col min="12547" max="12547" width="27.375" style="5" customWidth="1"/>
    <col min="12548" max="12549" width="8.875" style="5" customWidth="1"/>
    <col min="12550" max="12559" width="9.5" style="5" bestFit="1" customWidth="1"/>
    <col min="12560" max="12560" width="17.5" style="5" customWidth="1"/>
    <col min="12561" max="12802" width="8.875" style="5"/>
    <col min="12803" max="12803" width="27.375" style="5" customWidth="1"/>
    <col min="12804" max="12805" width="8.875" style="5" customWidth="1"/>
    <col min="12806" max="12815" width="9.5" style="5" bestFit="1" customWidth="1"/>
    <col min="12816" max="12816" width="17.5" style="5" customWidth="1"/>
    <col min="12817" max="13058" width="8.875" style="5"/>
    <col min="13059" max="13059" width="27.375" style="5" customWidth="1"/>
    <col min="13060" max="13061" width="8.875" style="5" customWidth="1"/>
    <col min="13062" max="13071" width="9.5" style="5" bestFit="1" customWidth="1"/>
    <col min="13072" max="13072" width="17.5" style="5" customWidth="1"/>
    <col min="13073" max="13314" width="8.875" style="5"/>
    <col min="13315" max="13315" width="27.375" style="5" customWidth="1"/>
    <col min="13316" max="13317" width="8.875" style="5" customWidth="1"/>
    <col min="13318" max="13327" width="9.5" style="5" bestFit="1" customWidth="1"/>
    <col min="13328" max="13328" width="17.5" style="5" customWidth="1"/>
    <col min="13329" max="13570" width="8.875" style="5"/>
    <col min="13571" max="13571" width="27.375" style="5" customWidth="1"/>
    <col min="13572" max="13573" width="8.875" style="5" customWidth="1"/>
    <col min="13574" max="13583" width="9.5" style="5" bestFit="1" customWidth="1"/>
    <col min="13584" max="13584" width="17.5" style="5" customWidth="1"/>
    <col min="13585" max="13826" width="8.875" style="5"/>
    <col min="13827" max="13827" width="27.375" style="5" customWidth="1"/>
    <col min="13828" max="13829" width="8.875" style="5" customWidth="1"/>
    <col min="13830" max="13839" width="9.5" style="5" bestFit="1" customWidth="1"/>
    <col min="13840" max="13840" width="17.5" style="5" customWidth="1"/>
    <col min="13841" max="14082" width="8.875" style="5"/>
    <col min="14083" max="14083" width="27.375" style="5" customWidth="1"/>
    <col min="14084" max="14085" width="8.875" style="5" customWidth="1"/>
    <col min="14086" max="14095" width="9.5" style="5" bestFit="1" customWidth="1"/>
    <col min="14096" max="14096" width="17.5" style="5" customWidth="1"/>
    <col min="14097" max="14338" width="8.875" style="5"/>
    <col min="14339" max="14339" width="27.375" style="5" customWidth="1"/>
    <col min="14340" max="14341" width="8.875" style="5" customWidth="1"/>
    <col min="14342" max="14351" width="9.5" style="5" bestFit="1" customWidth="1"/>
    <col min="14352" max="14352" width="17.5" style="5" customWidth="1"/>
    <col min="14353" max="14594" width="8.875" style="5"/>
    <col min="14595" max="14595" width="27.375" style="5" customWidth="1"/>
    <col min="14596" max="14597" width="8.875" style="5" customWidth="1"/>
    <col min="14598" max="14607" width="9.5" style="5" bestFit="1" customWidth="1"/>
    <col min="14608" max="14608" width="17.5" style="5" customWidth="1"/>
    <col min="14609" max="14850" width="8.875" style="5"/>
    <col min="14851" max="14851" width="27.375" style="5" customWidth="1"/>
    <col min="14852" max="14853" width="8.875" style="5" customWidth="1"/>
    <col min="14854" max="14863" width="9.5" style="5" bestFit="1" customWidth="1"/>
    <col min="14864" max="14864" width="17.5" style="5" customWidth="1"/>
    <col min="14865" max="15106" width="8.875" style="5"/>
    <col min="15107" max="15107" width="27.375" style="5" customWidth="1"/>
    <col min="15108" max="15109" width="8.875" style="5" customWidth="1"/>
    <col min="15110" max="15119" width="9.5" style="5" bestFit="1" customWidth="1"/>
    <col min="15120" max="15120" width="17.5" style="5" customWidth="1"/>
    <col min="15121" max="15362" width="8.875" style="5"/>
    <col min="15363" max="15363" width="27.375" style="5" customWidth="1"/>
    <col min="15364" max="15365" width="8.875" style="5" customWidth="1"/>
    <col min="15366" max="15375" width="9.5" style="5" bestFit="1" customWidth="1"/>
    <col min="15376" max="15376" width="17.5" style="5" customWidth="1"/>
    <col min="15377" max="15618" width="8.875" style="5"/>
    <col min="15619" max="15619" width="27.375" style="5" customWidth="1"/>
    <col min="15620" max="15621" width="8.875" style="5" customWidth="1"/>
    <col min="15622" max="15631" width="9.5" style="5" bestFit="1" customWidth="1"/>
    <col min="15632" max="15632" width="17.5" style="5" customWidth="1"/>
    <col min="15633" max="15874" width="8.875" style="5"/>
    <col min="15875" max="15875" width="27.375" style="5" customWidth="1"/>
    <col min="15876" max="15877" width="8.875" style="5" customWidth="1"/>
    <col min="15878" max="15887" width="9.5" style="5" bestFit="1" customWidth="1"/>
    <col min="15888" max="15888" width="17.5" style="5" customWidth="1"/>
    <col min="15889" max="16130" width="8.875" style="5"/>
    <col min="16131" max="16131" width="27.375" style="5" customWidth="1"/>
    <col min="16132" max="16133" width="8.875" style="5" customWidth="1"/>
    <col min="16134" max="16143" width="9.5" style="5" bestFit="1" customWidth="1"/>
    <col min="16144" max="16144" width="17.5" style="5" customWidth="1"/>
    <col min="16145" max="16384" width="8.875" style="5"/>
  </cols>
  <sheetData>
    <row r="2" spans="2:22" ht="15" customHeight="1" x14ac:dyDescent="0.15">
      <c r="B2" s="24" t="s">
        <v>164</v>
      </c>
    </row>
    <row r="4" spans="2:22" s="19" customFormat="1" ht="15" customHeight="1" x14ac:dyDescent="0.15">
      <c r="B4" s="20" t="s">
        <v>6</v>
      </c>
      <c r="C4" s="110"/>
      <c r="D4" s="110"/>
      <c r="E4" s="110"/>
      <c r="F4" s="110"/>
      <c r="G4" s="110"/>
      <c r="H4" s="110"/>
      <c r="I4" s="110"/>
      <c r="J4" s="110"/>
      <c r="K4" s="21"/>
      <c r="L4" s="22"/>
      <c r="M4" s="22"/>
      <c r="N4" s="22"/>
    </row>
    <row r="5" spans="2:22" s="19" customFormat="1" ht="15" customHeight="1" x14ac:dyDescent="0.15">
      <c r="B5" s="112" t="s">
        <v>7</v>
      </c>
      <c r="C5" s="20" t="s">
        <v>8</v>
      </c>
      <c r="D5" s="110"/>
      <c r="E5" s="115"/>
      <c r="F5" s="115"/>
      <c r="G5" s="115"/>
      <c r="H5" s="115"/>
      <c r="I5" s="115"/>
      <c r="J5" s="115"/>
      <c r="K5" s="21"/>
      <c r="L5" s="22"/>
      <c r="M5" s="22"/>
    </row>
    <row r="6" spans="2:22" s="19" customFormat="1" ht="15" customHeight="1" x14ac:dyDescent="0.15">
      <c r="B6" s="113"/>
      <c r="C6" s="20" t="s">
        <v>9</v>
      </c>
      <c r="D6" s="116"/>
      <c r="E6" s="117"/>
      <c r="F6" s="118"/>
      <c r="G6" s="23" t="s">
        <v>10</v>
      </c>
      <c r="H6" s="116"/>
      <c r="I6" s="117"/>
      <c r="J6" s="118"/>
      <c r="K6" s="21"/>
      <c r="L6" s="22"/>
      <c r="M6" s="22"/>
    </row>
    <row r="7" spans="2:22" s="19" customFormat="1" ht="15" customHeight="1" x14ac:dyDescent="0.15">
      <c r="B7" s="114"/>
      <c r="C7" s="20" t="s">
        <v>95</v>
      </c>
      <c r="D7" s="119"/>
      <c r="E7" s="119"/>
      <c r="F7" s="119"/>
      <c r="G7" s="120" t="s">
        <v>96</v>
      </c>
      <c r="H7" s="121"/>
      <c r="I7" s="121"/>
      <c r="J7" s="122"/>
      <c r="K7" s="21"/>
      <c r="L7" s="22"/>
      <c r="M7" s="22"/>
      <c r="N7" s="22"/>
    </row>
    <row r="8" spans="2:22" ht="15" customHeight="1" x14ac:dyDescent="0.15">
      <c r="B8" s="20" t="s">
        <v>52</v>
      </c>
      <c r="C8" s="110"/>
      <c r="D8" s="110"/>
      <c r="E8" s="110"/>
      <c r="F8" s="110"/>
      <c r="G8" s="110"/>
      <c r="H8" s="110"/>
      <c r="I8" s="110"/>
      <c r="J8" s="110"/>
      <c r="K8" s="21"/>
      <c r="L8" s="22"/>
      <c r="M8" s="22"/>
      <c r="N8" s="22"/>
      <c r="O8" s="19"/>
      <c r="P8" s="19"/>
      <c r="Q8" s="19"/>
      <c r="R8" s="19"/>
      <c r="S8" s="19"/>
      <c r="T8" s="19"/>
      <c r="U8" s="19"/>
      <c r="V8" s="19"/>
    </row>
    <row r="9" spans="2:22" ht="15" customHeight="1" x14ac:dyDescent="0.15">
      <c r="B9" s="2"/>
      <c r="C9" s="2"/>
      <c r="D9" s="3"/>
      <c r="E9" s="25"/>
      <c r="F9" s="25"/>
      <c r="G9" s="25"/>
      <c r="H9" s="25"/>
      <c r="I9" s="25"/>
      <c r="J9" s="25"/>
      <c r="K9" s="22"/>
      <c r="L9" s="22"/>
      <c r="M9" s="22"/>
      <c r="N9" s="22"/>
      <c r="O9" s="19"/>
      <c r="P9" s="19"/>
      <c r="Q9" s="19"/>
      <c r="R9" s="19"/>
      <c r="S9" s="19"/>
      <c r="T9" s="19"/>
      <c r="U9" s="19"/>
      <c r="V9" s="19"/>
    </row>
    <row r="10" spans="2:22" ht="15" customHeight="1" x14ac:dyDescent="0.15">
      <c r="B10" s="15"/>
      <c r="C10" s="2"/>
      <c r="D10" s="14"/>
      <c r="E10" s="26"/>
      <c r="F10" s="26"/>
      <c r="G10" s="84"/>
      <c r="H10" s="85" t="s">
        <v>132</v>
      </c>
      <c r="I10" s="86"/>
      <c r="J10" s="87" t="s">
        <v>133</v>
      </c>
      <c r="K10" s="26"/>
      <c r="L10" s="27"/>
      <c r="M10" s="27"/>
      <c r="N10" s="27"/>
      <c r="O10" s="27"/>
    </row>
    <row r="11" spans="2:22" ht="15" customHeight="1" x14ac:dyDescent="0.15">
      <c r="B11" s="28" t="s">
        <v>118</v>
      </c>
      <c r="C11" s="2"/>
      <c r="D11" s="14"/>
      <c r="E11" s="26"/>
      <c r="F11" s="26"/>
      <c r="G11" s="26"/>
      <c r="H11" s="26"/>
      <c r="I11" s="26"/>
      <c r="J11" s="26"/>
      <c r="K11" s="26"/>
      <c r="L11" s="27"/>
      <c r="M11" s="27"/>
      <c r="N11" s="27"/>
      <c r="O11" s="27"/>
    </row>
    <row r="12" spans="2:22" ht="15" customHeight="1" x14ac:dyDescent="0.15">
      <c r="B12" s="24" t="s">
        <v>53</v>
      </c>
      <c r="C12" s="24"/>
      <c r="D12" s="29" t="s">
        <v>54</v>
      </c>
      <c r="F12" s="30"/>
      <c r="G12" s="30"/>
      <c r="H12" s="30"/>
      <c r="I12" s="30"/>
      <c r="J12" s="30"/>
      <c r="K12" s="30"/>
      <c r="L12" s="27"/>
      <c r="M12" s="27"/>
      <c r="N12" s="27"/>
      <c r="O12" s="27"/>
    </row>
    <row r="13" spans="2:22" ht="15" customHeight="1" x14ac:dyDescent="0.15">
      <c r="B13" s="24"/>
      <c r="C13" s="24"/>
      <c r="D13" s="4" t="s">
        <v>11</v>
      </c>
      <c r="E13" s="4" t="s">
        <v>12</v>
      </c>
      <c r="F13" s="4" t="s">
        <v>13</v>
      </c>
      <c r="G13" s="4" t="s">
        <v>14</v>
      </c>
      <c r="H13" s="4" t="s">
        <v>15</v>
      </c>
      <c r="I13" s="4" t="s">
        <v>16</v>
      </c>
      <c r="J13" s="4" t="s">
        <v>17</v>
      </c>
      <c r="K13" s="4" t="s">
        <v>18</v>
      </c>
      <c r="L13" s="4" t="s">
        <v>19</v>
      </c>
      <c r="M13" s="4" t="s">
        <v>20</v>
      </c>
      <c r="N13" s="4" t="s">
        <v>21</v>
      </c>
      <c r="O13" s="4" t="s">
        <v>22</v>
      </c>
      <c r="P13" s="1" t="s">
        <v>39</v>
      </c>
    </row>
    <row r="14" spans="2:22" ht="15" customHeight="1" x14ac:dyDescent="0.15">
      <c r="B14" s="108" t="s">
        <v>55</v>
      </c>
      <c r="C14" s="109"/>
      <c r="D14" s="64"/>
      <c r="E14" s="64"/>
      <c r="F14" s="64"/>
      <c r="G14" s="64"/>
      <c r="H14" s="64"/>
      <c r="I14" s="64"/>
      <c r="J14" s="64"/>
      <c r="K14" s="64"/>
      <c r="L14" s="64"/>
      <c r="M14" s="64"/>
      <c r="N14" s="64"/>
      <c r="O14" s="64"/>
      <c r="P14" s="43"/>
    </row>
    <row r="15" spans="2:22" ht="15" customHeight="1" x14ac:dyDescent="0.15">
      <c r="B15" s="108" t="s">
        <v>56</v>
      </c>
      <c r="C15" s="109"/>
      <c r="D15" s="64"/>
      <c r="E15" s="64"/>
      <c r="F15" s="64"/>
      <c r="G15" s="64"/>
      <c r="H15" s="64"/>
      <c r="I15" s="64"/>
      <c r="J15" s="64"/>
      <c r="K15" s="64"/>
      <c r="L15" s="64"/>
      <c r="M15" s="64"/>
      <c r="N15" s="64"/>
      <c r="O15" s="64"/>
      <c r="P15" s="63">
        <f>SUM(D15:O15)</f>
        <v>0</v>
      </c>
    </row>
    <row r="16" spans="2:22" ht="15" customHeight="1" x14ac:dyDescent="0.15">
      <c r="B16" s="108" t="s">
        <v>60</v>
      </c>
      <c r="C16" s="109"/>
      <c r="D16" s="65">
        <f>D14*D15</f>
        <v>0</v>
      </c>
      <c r="E16" s="65">
        <f t="shared" ref="E16:O16" si="0">E14*E15</f>
        <v>0</v>
      </c>
      <c r="F16" s="65">
        <f t="shared" si="0"/>
        <v>0</v>
      </c>
      <c r="G16" s="65">
        <f t="shared" si="0"/>
        <v>0</v>
      </c>
      <c r="H16" s="65">
        <f t="shared" si="0"/>
        <v>0</v>
      </c>
      <c r="I16" s="65">
        <f t="shared" si="0"/>
        <v>0</v>
      </c>
      <c r="J16" s="65">
        <f t="shared" si="0"/>
        <v>0</v>
      </c>
      <c r="K16" s="65">
        <f t="shared" si="0"/>
        <v>0</v>
      </c>
      <c r="L16" s="65">
        <f t="shared" si="0"/>
        <v>0</v>
      </c>
      <c r="M16" s="65">
        <f t="shared" si="0"/>
        <v>0</v>
      </c>
      <c r="N16" s="65">
        <f t="shared" si="0"/>
        <v>0</v>
      </c>
      <c r="O16" s="65">
        <f t="shared" si="0"/>
        <v>0</v>
      </c>
      <c r="P16" s="63">
        <f>SUM(D16:O16)</f>
        <v>0</v>
      </c>
    </row>
    <row r="17" spans="2:17" ht="15" customHeight="1" x14ac:dyDescent="0.15">
      <c r="B17" s="12"/>
      <c r="C17" s="12"/>
      <c r="D17" s="8"/>
      <c r="E17" s="8"/>
      <c r="F17" s="8"/>
      <c r="G17" s="8"/>
      <c r="H17" s="8"/>
      <c r="I17" s="8"/>
      <c r="J17" s="8"/>
      <c r="K17" s="8"/>
      <c r="L17" s="8"/>
      <c r="M17" s="8"/>
      <c r="N17" s="8"/>
      <c r="O17" s="8"/>
    </row>
    <row r="18" spans="2:17" ht="15" customHeight="1" x14ac:dyDescent="0.15">
      <c r="B18" s="28" t="s">
        <v>119</v>
      </c>
      <c r="C18" s="28"/>
      <c r="D18" s="14"/>
      <c r="E18" s="26"/>
      <c r="F18" s="26"/>
      <c r="G18" s="26"/>
      <c r="H18" s="26"/>
      <c r="I18" s="26"/>
      <c r="J18" s="26"/>
      <c r="K18" s="26"/>
      <c r="L18" s="27"/>
      <c r="M18" s="27"/>
      <c r="N18" s="27"/>
      <c r="O18" s="27"/>
    </row>
    <row r="19" spans="2:17" ht="15" customHeight="1" x14ac:dyDescent="0.15">
      <c r="D19" s="97"/>
      <c r="E19" s="111"/>
      <c r="F19" s="10"/>
      <c r="H19" s="97"/>
      <c r="I19" s="111"/>
      <c r="J19" s="10"/>
      <c r="K19" s="97"/>
      <c r="L19" s="97"/>
      <c r="M19" s="9"/>
    </row>
    <row r="20" spans="2:17" ht="15" customHeight="1" x14ac:dyDescent="0.15">
      <c r="B20" s="124" t="s">
        <v>64</v>
      </c>
      <c r="C20" s="124"/>
      <c r="D20" s="125" t="s">
        <v>112</v>
      </c>
      <c r="E20" s="125"/>
      <c r="F20" s="45"/>
      <c r="G20" s="1" t="s">
        <v>38</v>
      </c>
      <c r="H20" s="82"/>
      <c r="I20" s="125" t="s">
        <v>40</v>
      </c>
      <c r="J20" s="125"/>
      <c r="K20" s="134"/>
      <c r="L20" s="134"/>
      <c r="M20" s="1" t="s">
        <v>62</v>
      </c>
      <c r="N20" s="39"/>
    </row>
    <row r="21" spans="2:17" ht="15" customHeight="1" x14ac:dyDescent="0.15">
      <c r="B21" s="124" t="s">
        <v>113</v>
      </c>
      <c r="C21" s="124"/>
      <c r="D21" s="125" t="s">
        <v>114</v>
      </c>
      <c r="E21" s="125"/>
      <c r="F21" s="45"/>
      <c r="G21" s="1" t="s">
        <v>38</v>
      </c>
      <c r="H21" s="46" t="s">
        <v>57</v>
      </c>
      <c r="I21" s="125" t="s">
        <v>116</v>
      </c>
      <c r="J21" s="125"/>
      <c r="K21" s="134"/>
      <c r="L21" s="134"/>
      <c r="M21" s="1" t="s">
        <v>62</v>
      </c>
      <c r="N21" s="39"/>
    </row>
    <row r="22" spans="2:17" ht="15" customHeight="1" x14ac:dyDescent="0.15">
      <c r="B22" s="13"/>
      <c r="C22" s="13"/>
      <c r="D22" s="15" t="s">
        <v>117</v>
      </c>
      <c r="E22" s="31"/>
      <c r="F22" s="10"/>
      <c r="H22" s="18"/>
      <c r="I22" s="31"/>
      <c r="J22" s="10"/>
      <c r="K22" s="18"/>
      <c r="L22" s="18"/>
      <c r="M22" s="9"/>
    </row>
    <row r="23" spans="2:17" ht="15" customHeight="1" x14ac:dyDescent="0.15">
      <c r="B23" s="13"/>
      <c r="C23" s="13"/>
      <c r="D23" s="15"/>
      <c r="E23" s="31"/>
      <c r="F23" s="10"/>
      <c r="H23" s="18"/>
      <c r="I23" s="31"/>
      <c r="J23" s="10"/>
      <c r="K23" s="18"/>
      <c r="L23" s="18"/>
      <c r="M23" s="9"/>
    </row>
    <row r="24" spans="2:17" ht="15" customHeight="1" x14ac:dyDescent="0.15">
      <c r="D24" s="4" t="s">
        <v>11</v>
      </c>
      <c r="E24" s="4" t="s">
        <v>12</v>
      </c>
      <c r="F24" s="4" t="s">
        <v>13</v>
      </c>
      <c r="G24" s="4" t="s">
        <v>14</v>
      </c>
      <c r="H24" s="4" t="s">
        <v>15</v>
      </c>
      <c r="I24" s="4" t="s">
        <v>16</v>
      </c>
      <c r="J24" s="4" t="s">
        <v>17</v>
      </c>
      <c r="K24" s="4" t="s">
        <v>18</v>
      </c>
      <c r="L24" s="4" t="s">
        <v>19</v>
      </c>
      <c r="M24" s="4" t="s">
        <v>20</v>
      </c>
      <c r="N24" s="4" t="s">
        <v>21</v>
      </c>
      <c r="O24" s="4" t="s">
        <v>22</v>
      </c>
      <c r="P24" s="1" t="s">
        <v>23</v>
      </c>
      <c r="Q24" s="1" t="s">
        <v>38</v>
      </c>
    </row>
    <row r="25" spans="2:17" ht="15" customHeight="1" x14ac:dyDescent="0.15">
      <c r="B25" s="70">
        <f>K20</f>
        <v>0</v>
      </c>
      <c r="C25" s="32" t="s">
        <v>122</v>
      </c>
      <c r="D25" s="66">
        <f>D16*$F$20*$N$20/1000</f>
        <v>0</v>
      </c>
      <c r="E25" s="66">
        <f t="shared" ref="E25:O25" si="1">E16*$F$20*$N$20/1000+E16*$F$21*$N$21/1000</f>
        <v>0</v>
      </c>
      <c r="F25" s="66">
        <f t="shared" si="1"/>
        <v>0</v>
      </c>
      <c r="G25" s="66">
        <f t="shared" si="1"/>
        <v>0</v>
      </c>
      <c r="H25" s="66">
        <f t="shared" si="1"/>
        <v>0</v>
      </c>
      <c r="I25" s="66">
        <f t="shared" si="1"/>
        <v>0</v>
      </c>
      <c r="J25" s="66">
        <f t="shared" si="1"/>
        <v>0</v>
      </c>
      <c r="K25" s="66">
        <f t="shared" si="1"/>
        <v>0</v>
      </c>
      <c r="L25" s="66">
        <f t="shared" si="1"/>
        <v>0</v>
      </c>
      <c r="M25" s="66">
        <f t="shared" si="1"/>
        <v>0</v>
      </c>
      <c r="N25" s="66">
        <f t="shared" si="1"/>
        <v>0</v>
      </c>
      <c r="O25" s="66">
        <f t="shared" si="1"/>
        <v>0</v>
      </c>
      <c r="P25" s="66">
        <f>SUM(D25:O25)</f>
        <v>0</v>
      </c>
      <c r="Q25" s="39"/>
    </row>
    <row r="26" spans="2:17" ht="15" customHeight="1" x14ac:dyDescent="0.15">
      <c r="B26" s="98" t="s">
        <v>42</v>
      </c>
      <c r="C26" s="135"/>
      <c r="D26" s="66">
        <f t="shared" ref="D26:O26" si="2">D16*$F$21*$N$21/1000</f>
        <v>0</v>
      </c>
      <c r="E26" s="66">
        <f t="shared" si="2"/>
        <v>0</v>
      </c>
      <c r="F26" s="66">
        <f t="shared" si="2"/>
        <v>0</v>
      </c>
      <c r="G26" s="66">
        <f t="shared" si="2"/>
        <v>0</v>
      </c>
      <c r="H26" s="66">
        <f t="shared" si="2"/>
        <v>0</v>
      </c>
      <c r="I26" s="66">
        <f t="shared" si="2"/>
        <v>0</v>
      </c>
      <c r="J26" s="66">
        <f t="shared" si="2"/>
        <v>0</v>
      </c>
      <c r="K26" s="66">
        <f t="shared" si="2"/>
        <v>0</v>
      </c>
      <c r="L26" s="66">
        <f t="shared" si="2"/>
        <v>0</v>
      </c>
      <c r="M26" s="66">
        <f t="shared" si="2"/>
        <v>0</v>
      </c>
      <c r="N26" s="66">
        <f t="shared" si="2"/>
        <v>0</v>
      </c>
      <c r="O26" s="66">
        <f t="shared" si="2"/>
        <v>0</v>
      </c>
      <c r="P26" s="66">
        <f>SUM(D26:O26)</f>
        <v>0</v>
      </c>
      <c r="Q26" s="1" t="s">
        <v>35</v>
      </c>
    </row>
    <row r="27" spans="2:17" ht="15" customHeight="1" x14ac:dyDescent="0.15">
      <c r="B27" s="6"/>
      <c r="C27" s="12"/>
      <c r="D27" s="7"/>
      <c r="E27" s="7"/>
      <c r="F27" s="7"/>
      <c r="G27" s="7"/>
      <c r="H27" s="7"/>
      <c r="I27" s="7"/>
      <c r="J27" s="7"/>
      <c r="K27" s="7"/>
      <c r="L27" s="7"/>
      <c r="M27" s="7"/>
      <c r="N27" s="7"/>
      <c r="O27" s="7"/>
      <c r="P27" s="33"/>
    </row>
    <row r="28" spans="2:17" ht="15" customHeight="1" x14ac:dyDescent="0.15">
      <c r="B28" s="28" t="s">
        <v>120</v>
      </c>
      <c r="C28" s="28"/>
      <c r="D28" s="8"/>
      <c r="E28" s="8"/>
      <c r="F28" s="8"/>
      <c r="G28" s="8"/>
      <c r="H28" s="8"/>
      <c r="I28" s="8"/>
      <c r="J28" s="8"/>
      <c r="K28" s="8"/>
      <c r="L28" s="8"/>
      <c r="M28" s="8"/>
      <c r="N28" s="8"/>
      <c r="O28" s="8"/>
    </row>
    <row r="29" spans="2:17" ht="15" customHeight="1" x14ac:dyDescent="0.15">
      <c r="B29" s="28"/>
      <c r="C29" s="28"/>
      <c r="D29" s="69" t="s">
        <v>107</v>
      </c>
      <c r="F29" s="8"/>
      <c r="G29" s="8"/>
      <c r="H29" s="8"/>
      <c r="I29" s="8"/>
      <c r="J29" s="8"/>
      <c r="K29" s="8"/>
      <c r="L29" s="8"/>
      <c r="M29" s="8"/>
      <c r="N29" s="8"/>
      <c r="O29" s="8"/>
    </row>
    <row r="30" spans="2:17" ht="15" customHeight="1" x14ac:dyDescent="0.15">
      <c r="B30" s="124" t="s">
        <v>64</v>
      </c>
      <c r="C30" s="124"/>
      <c r="D30" s="125" t="s">
        <v>112</v>
      </c>
      <c r="E30" s="125"/>
      <c r="F30" s="45"/>
      <c r="G30" s="1" t="s">
        <v>38</v>
      </c>
      <c r="H30" s="82"/>
      <c r="I30" s="125" t="s">
        <v>40</v>
      </c>
      <c r="J30" s="125"/>
      <c r="K30" s="134"/>
      <c r="L30" s="134"/>
      <c r="M30" s="1" t="s">
        <v>62</v>
      </c>
      <c r="N30" s="39"/>
      <c r="O30" s="132" t="s">
        <v>61</v>
      </c>
      <c r="P30" s="133"/>
      <c r="Q30" s="44" t="e">
        <f>F30*N30/(F20*N20)</f>
        <v>#DIV/0!</v>
      </c>
    </row>
    <row r="31" spans="2:17" ht="15" customHeight="1" x14ac:dyDescent="0.15">
      <c r="B31" s="124" t="s">
        <v>113</v>
      </c>
      <c r="C31" s="124"/>
      <c r="D31" s="125" t="s">
        <v>114</v>
      </c>
      <c r="E31" s="125"/>
      <c r="F31" s="45"/>
      <c r="G31" s="1" t="s">
        <v>38</v>
      </c>
      <c r="H31" s="46" t="s">
        <v>57</v>
      </c>
      <c r="I31" s="125" t="s">
        <v>116</v>
      </c>
      <c r="J31" s="125"/>
      <c r="K31" s="134"/>
      <c r="L31" s="134"/>
      <c r="M31" s="1" t="s">
        <v>62</v>
      </c>
      <c r="N31" s="39"/>
      <c r="O31" s="132" t="s">
        <v>61</v>
      </c>
      <c r="P31" s="133"/>
      <c r="Q31" s="83" t="str">
        <f>IF(F21="","-",F31*N31/(F21*N21))</f>
        <v>-</v>
      </c>
    </row>
    <row r="32" spans="2:17" ht="15" customHeight="1" x14ac:dyDescent="0.15">
      <c r="B32" s="13"/>
      <c r="C32" s="13"/>
      <c r="D32" s="15" t="s">
        <v>117</v>
      </c>
      <c r="E32" s="31"/>
      <c r="F32" s="10"/>
      <c r="H32" s="18"/>
      <c r="I32" s="31"/>
      <c r="J32" s="10"/>
      <c r="K32" s="18"/>
      <c r="L32" s="18"/>
      <c r="M32" s="9"/>
    </row>
    <row r="33" spans="2:17" ht="15" customHeight="1" x14ac:dyDescent="0.15">
      <c r="B33" s="13"/>
      <c r="C33" s="13"/>
      <c r="E33" s="31"/>
      <c r="F33" s="10"/>
      <c r="H33" s="18"/>
      <c r="J33" s="10"/>
      <c r="K33" s="34"/>
      <c r="L33" s="18"/>
      <c r="M33" s="17"/>
    </row>
    <row r="34" spans="2:17" ht="15" customHeight="1" x14ac:dyDescent="0.15">
      <c r="D34" s="4" t="s">
        <v>11</v>
      </c>
      <c r="E34" s="4" t="s">
        <v>12</v>
      </c>
      <c r="F34" s="4" t="s">
        <v>13</v>
      </c>
      <c r="G34" s="4" t="s">
        <v>14</v>
      </c>
      <c r="H34" s="4" t="s">
        <v>15</v>
      </c>
      <c r="I34" s="4" t="s">
        <v>16</v>
      </c>
      <c r="J34" s="4" t="s">
        <v>17</v>
      </c>
      <c r="K34" s="4" t="s">
        <v>18</v>
      </c>
      <c r="L34" s="4" t="s">
        <v>19</v>
      </c>
      <c r="M34" s="4" t="s">
        <v>20</v>
      </c>
      <c r="N34" s="4" t="s">
        <v>21</v>
      </c>
      <c r="O34" s="4" t="s">
        <v>22</v>
      </c>
      <c r="P34" s="1" t="s">
        <v>23</v>
      </c>
      <c r="Q34" s="1" t="s">
        <v>38</v>
      </c>
    </row>
    <row r="35" spans="2:17" ht="15" customHeight="1" x14ac:dyDescent="0.15">
      <c r="B35" s="70">
        <f>K30</f>
        <v>0</v>
      </c>
      <c r="C35" s="32" t="s">
        <v>122</v>
      </c>
      <c r="D35" s="66">
        <f t="shared" ref="D35:O35" si="3">D16*$F$30*$N$30/1000</f>
        <v>0</v>
      </c>
      <c r="E35" s="66">
        <f t="shared" si="3"/>
        <v>0</v>
      </c>
      <c r="F35" s="66">
        <f t="shared" si="3"/>
        <v>0</v>
      </c>
      <c r="G35" s="66">
        <f t="shared" si="3"/>
        <v>0</v>
      </c>
      <c r="H35" s="66">
        <f t="shared" si="3"/>
        <v>0</v>
      </c>
      <c r="I35" s="66">
        <f t="shared" si="3"/>
        <v>0</v>
      </c>
      <c r="J35" s="66">
        <f t="shared" si="3"/>
        <v>0</v>
      </c>
      <c r="K35" s="66">
        <f t="shared" si="3"/>
        <v>0</v>
      </c>
      <c r="L35" s="66">
        <f t="shared" si="3"/>
        <v>0</v>
      </c>
      <c r="M35" s="66">
        <f t="shared" si="3"/>
        <v>0</v>
      </c>
      <c r="N35" s="66">
        <f t="shared" si="3"/>
        <v>0</v>
      </c>
      <c r="O35" s="66">
        <f t="shared" si="3"/>
        <v>0</v>
      </c>
      <c r="P35" s="66">
        <f>SUM(D35:O35)</f>
        <v>0</v>
      </c>
      <c r="Q35" s="71">
        <f>Q25</f>
        <v>0</v>
      </c>
    </row>
    <row r="36" spans="2:17" ht="15" customHeight="1" x14ac:dyDescent="0.15">
      <c r="B36" s="98" t="s">
        <v>69</v>
      </c>
      <c r="C36" s="99"/>
      <c r="D36" s="66">
        <f t="shared" ref="D36:O36" si="4">D16*$F$31*$N$31/1000</f>
        <v>0</v>
      </c>
      <c r="E36" s="66">
        <f t="shared" si="4"/>
        <v>0</v>
      </c>
      <c r="F36" s="66">
        <f t="shared" si="4"/>
        <v>0</v>
      </c>
      <c r="G36" s="66">
        <f t="shared" si="4"/>
        <v>0</v>
      </c>
      <c r="H36" s="66">
        <f t="shared" si="4"/>
        <v>0</v>
      </c>
      <c r="I36" s="66">
        <f t="shared" si="4"/>
        <v>0</v>
      </c>
      <c r="J36" s="66">
        <f t="shared" si="4"/>
        <v>0</v>
      </c>
      <c r="K36" s="66">
        <f t="shared" si="4"/>
        <v>0</v>
      </c>
      <c r="L36" s="66">
        <f t="shared" si="4"/>
        <v>0</v>
      </c>
      <c r="M36" s="66">
        <f t="shared" si="4"/>
        <v>0</v>
      </c>
      <c r="N36" s="66">
        <f t="shared" si="4"/>
        <v>0</v>
      </c>
      <c r="O36" s="66">
        <f t="shared" si="4"/>
        <v>0</v>
      </c>
      <c r="P36" s="66">
        <f>SUM(D36:O36)</f>
        <v>0</v>
      </c>
      <c r="Q36" s="1" t="s">
        <v>35</v>
      </c>
    </row>
    <row r="38" spans="2:17" ht="15" customHeight="1" x14ac:dyDescent="0.15">
      <c r="B38" s="31"/>
      <c r="C38" s="31"/>
      <c r="D38" s="19"/>
      <c r="E38" s="19"/>
      <c r="F38" s="19"/>
      <c r="G38" s="19"/>
      <c r="H38" s="19"/>
      <c r="I38" s="19"/>
      <c r="J38" s="19"/>
      <c r="K38" s="19"/>
      <c r="L38" s="19"/>
      <c r="M38" s="19"/>
      <c r="N38" s="19"/>
      <c r="O38" s="19"/>
      <c r="P38" s="19"/>
    </row>
    <row r="39" spans="2:17" ht="15" customHeight="1" x14ac:dyDescent="0.15">
      <c r="B39" s="35" t="s">
        <v>4</v>
      </c>
      <c r="C39" s="19"/>
      <c r="D39" s="50" t="s">
        <v>124</v>
      </c>
      <c r="E39" s="19"/>
      <c r="F39" s="19"/>
      <c r="G39" s="19"/>
      <c r="H39" s="19"/>
      <c r="I39" s="19"/>
      <c r="J39" s="19"/>
      <c r="K39" s="19"/>
      <c r="L39" s="19"/>
      <c r="M39" s="19"/>
      <c r="N39" s="19"/>
      <c r="O39" s="19"/>
      <c r="P39" s="19"/>
    </row>
    <row r="40" spans="2:17" ht="15" customHeight="1" x14ac:dyDescent="0.15">
      <c r="B40" s="19"/>
      <c r="C40" s="19"/>
      <c r="D40" s="19" t="s">
        <v>72</v>
      </c>
      <c r="E40" s="19"/>
      <c r="F40" s="19"/>
      <c r="G40" s="19"/>
      <c r="H40" s="19"/>
      <c r="I40" s="19" t="s">
        <v>48</v>
      </c>
      <c r="J40" s="19"/>
      <c r="K40" s="19"/>
      <c r="L40" s="19"/>
      <c r="M40" s="19"/>
      <c r="N40" s="19"/>
      <c r="O40" s="19"/>
      <c r="P40" s="47">
        <f>P42*I43+P45*I46</f>
        <v>0</v>
      </c>
    </row>
    <row r="41" spans="2:17" ht="15" customHeight="1" x14ac:dyDescent="0.15">
      <c r="B41" s="19"/>
      <c r="C41" s="19"/>
      <c r="D41" s="19"/>
      <c r="E41" s="19"/>
      <c r="F41" s="19"/>
      <c r="G41" s="19"/>
      <c r="H41" s="19"/>
      <c r="I41" s="19"/>
      <c r="J41" s="19"/>
      <c r="K41" s="19"/>
      <c r="L41" s="19"/>
      <c r="M41" s="19"/>
      <c r="N41" s="19"/>
      <c r="O41" s="19"/>
      <c r="P41" s="72"/>
    </row>
    <row r="42" spans="2:17" ht="15" customHeight="1" x14ac:dyDescent="0.15">
      <c r="B42" s="31" t="s">
        <v>43</v>
      </c>
      <c r="C42" s="31"/>
      <c r="D42" s="73">
        <f>$K$20</f>
        <v>0</v>
      </c>
      <c r="E42" s="19" t="s">
        <v>45</v>
      </c>
      <c r="F42" s="19"/>
      <c r="G42" s="19"/>
      <c r="H42" s="19"/>
      <c r="I42" s="74" t="s">
        <v>123</v>
      </c>
      <c r="J42" s="19" t="s">
        <v>36</v>
      </c>
      <c r="K42" s="19" t="s">
        <v>46</v>
      </c>
      <c r="L42" s="19"/>
      <c r="M42" s="19"/>
      <c r="N42" s="19"/>
      <c r="O42" s="19"/>
      <c r="P42" s="47">
        <f>P25</f>
        <v>0</v>
      </c>
    </row>
    <row r="43" spans="2:17" ht="15" customHeight="1" x14ac:dyDescent="0.15">
      <c r="B43" s="31" t="s">
        <v>44</v>
      </c>
      <c r="C43" s="31"/>
      <c r="D43" s="73">
        <f>$K$20</f>
        <v>0</v>
      </c>
      <c r="E43" s="19" t="s">
        <v>47</v>
      </c>
      <c r="F43" s="19"/>
      <c r="G43" s="75" t="s">
        <v>37</v>
      </c>
      <c r="H43" s="76" t="str">
        <f>I42</f>
        <v>KL</v>
      </c>
      <c r="I43" s="36"/>
      <c r="J43" s="31" t="s">
        <v>80</v>
      </c>
      <c r="K43" s="104"/>
      <c r="L43" s="105"/>
      <c r="M43" s="105"/>
      <c r="N43" s="106"/>
      <c r="O43" s="19"/>
      <c r="P43" s="42"/>
    </row>
    <row r="44" spans="2:17" ht="15" customHeight="1" x14ac:dyDescent="0.15">
      <c r="B44" s="31"/>
      <c r="C44" s="31"/>
      <c r="D44" s="19"/>
      <c r="E44" s="19"/>
      <c r="F44" s="19"/>
      <c r="G44" s="31"/>
      <c r="H44" s="19"/>
      <c r="I44" s="37"/>
      <c r="J44" s="31"/>
      <c r="K44" s="77"/>
      <c r="L44" s="77"/>
      <c r="M44" s="77"/>
      <c r="N44" s="77"/>
      <c r="O44" s="19"/>
      <c r="P44" s="78"/>
    </row>
    <row r="45" spans="2:17" ht="15" customHeight="1" x14ac:dyDescent="0.15">
      <c r="B45" s="31" t="s">
        <v>32</v>
      </c>
      <c r="C45" s="31"/>
      <c r="D45" s="19" t="s">
        <v>31</v>
      </c>
      <c r="E45" s="19"/>
      <c r="F45" s="19"/>
      <c r="G45" s="19"/>
      <c r="H45" s="19"/>
      <c r="I45" s="19" t="s">
        <v>28</v>
      </c>
      <c r="J45" s="19"/>
      <c r="K45" s="19"/>
      <c r="L45" s="19"/>
      <c r="M45" s="19"/>
      <c r="N45" s="19"/>
      <c r="O45" s="19"/>
      <c r="P45" s="47">
        <f>P26</f>
        <v>0</v>
      </c>
    </row>
    <row r="46" spans="2:17" ht="15" customHeight="1" x14ac:dyDescent="0.15">
      <c r="B46" s="31" t="s">
        <v>29</v>
      </c>
      <c r="C46" s="31"/>
      <c r="D46" s="19" t="s">
        <v>51</v>
      </c>
      <c r="E46" s="19"/>
      <c r="F46" s="19"/>
      <c r="G46" s="19" t="s">
        <v>30</v>
      </c>
      <c r="H46" s="19"/>
      <c r="I46" s="36"/>
      <c r="J46" s="31" t="s">
        <v>80</v>
      </c>
      <c r="K46" s="104"/>
      <c r="L46" s="105"/>
      <c r="M46" s="105"/>
      <c r="N46" s="106"/>
      <c r="O46" s="31"/>
      <c r="P46" s="19"/>
    </row>
    <row r="47" spans="2:17" ht="15" customHeight="1" x14ac:dyDescent="0.15">
      <c r="B47" s="19"/>
      <c r="C47" s="19"/>
      <c r="D47" s="19"/>
      <c r="E47" s="19"/>
      <c r="F47" s="19"/>
      <c r="G47" s="19"/>
      <c r="H47" s="19"/>
      <c r="I47" s="19"/>
      <c r="J47" s="19"/>
      <c r="K47" s="19"/>
      <c r="L47" s="19"/>
      <c r="M47" s="19"/>
      <c r="N47" s="19"/>
      <c r="O47" s="19"/>
      <c r="P47" s="19"/>
    </row>
    <row r="48" spans="2:17" ht="15" customHeight="1" x14ac:dyDescent="0.15">
      <c r="B48" s="19"/>
      <c r="C48" s="19"/>
      <c r="D48" s="19"/>
      <c r="E48" s="19"/>
      <c r="F48" s="19"/>
      <c r="G48" s="19"/>
      <c r="H48" s="19"/>
      <c r="I48" s="19"/>
      <c r="J48" s="19"/>
      <c r="K48" s="19"/>
      <c r="L48" s="19"/>
      <c r="M48" s="19"/>
      <c r="N48" s="19"/>
      <c r="O48" s="19"/>
      <c r="P48" s="19"/>
    </row>
    <row r="49" spans="2:17" ht="15" customHeight="1" x14ac:dyDescent="0.15">
      <c r="B49" s="35" t="s">
        <v>5</v>
      </c>
      <c r="C49" s="19"/>
      <c r="D49" s="50" t="s">
        <v>124</v>
      </c>
      <c r="E49" s="19"/>
      <c r="F49" s="19"/>
      <c r="G49" s="19"/>
      <c r="H49" s="19"/>
      <c r="I49" s="19"/>
      <c r="J49" s="19"/>
      <c r="K49" s="19"/>
      <c r="L49" s="19"/>
      <c r="M49" s="19"/>
      <c r="N49" s="19"/>
      <c r="O49" s="19"/>
      <c r="P49" s="19"/>
      <c r="Q49" s="19"/>
    </row>
    <row r="50" spans="2:17" ht="15" customHeight="1" x14ac:dyDescent="0.15">
      <c r="B50" s="19"/>
      <c r="C50" s="19"/>
      <c r="D50" s="19" t="s">
        <v>73</v>
      </c>
      <c r="E50" s="19"/>
      <c r="F50" s="19"/>
      <c r="G50" s="19" t="s">
        <v>1</v>
      </c>
      <c r="H50" s="19"/>
      <c r="I50" s="19"/>
      <c r="J50" s="19"/>
      <c r="K50" s="19"/>
      <c r="L50" s="19"/>
      <c r="M50" s="19"/>
      <c r="N50" s="19"/>
      <c r="O50" s="19"/>
      <c r="P50" s="48">
        <f>P52*I53+P55*I56</f>
        <v>0</v>
      </c>
      <c r="Q50" s="19"/>
    </row>
    <row r="51" spans="2:17" ht="15" customHeight="1" x14ac:dyDescent="0.15">
      <c r="B51" s="19"/>
      <c r="C51" s="19"/>
      <c r="D51" s="19"/>
      <c r="E51" s="19"/>
      <c r="F51" s="19"/>
      <c r="G51" s="19"/>
      <c r="H51" s="19"/>
      <c r="I51" s="19"/>
      <c r="J51" s="19"/>
      <c r="K51" s="19"/>
      <c r="L51" s="19"/>
      <c r="M51" s="19"/>
      <c r="N51" s="19"/>
      <c r="O51" s="19"/>
      <c r="P51" s="79"/>
      <c r="Q51" s="19"/>
    </row>
    <row r="52" spans="2:17" ht="15" customHeight="1" x14ac:dyDescent="0.15">
      <c r="B52" s="31" t="s">
        <v>49</v>
      </c>
      <c r="C52" s="31"/>
      <c r="D52" s="73">
        <f>$K$30</f>
        <v>0</v>
      </c>
      <c r="E52" s="19" t="s">
        <v>45</v>
      </c>
      <c r="F52" s="19"/>
      <c r="G52" s="19"/>
      <c r="H52" s="19"/>
      <c r="I52" s="74" t="s">
        <v>123</v>
      </c>
      <c r="J52" s="19" t="s">
        <v>36</v>
      </c>
      <c r="K52" s="19" t="s">
        <v>46</v>
      </c>
      <c r="L52" s="19"/>
      <c r="M52" s="19"/>
      <c r="N52" s="19"/>
      <c r="O52" s="19"/>
      <c r="P52" s="48">
        <f>P35</f>
        <v>0</v>
      </c>
      <c r="Q52" s="19"/>
    </row>
    <row r="53" spans="2:17" ht="15" customHeight="1" x14ac:dyDescent="0.15">
      <c r="B53" s="31" t="s">
        <v>50</v>
      </c>
      <c r="C53" s="31"/>
      <c r="D53" s="73">
        <f>$K$30</f>
        <v>0</v>
      </c>
      <c r="E53" s="19" t="s">
        <v>47</v>
      </c>
      <c r="F53" s="19"/>
      <c r="G53" s="75" t="s">
        <v>37</v>
      </c>
      <c r="H53" s="76" t="str">
        <f>I52</f>
        <v>KL</v>
      </c>
      <c r="I53" s="49">
        <f>I43</f>
        <v>0</v>
      </c>
      <c r="J53" s="31" t="s">
        <v>80</v>
      </c>
      <c r="K53" s="129">
        <f>K43</f>
        <v>0</v>
      </c>
      <c r="L53" s="130"/>
      <c r="M53" s="130"/>
      <c r="N53" s="131"/>
      <c r="O53" s="19"/>
      <c r="P53" s="80"/>
      <c r="Q53" s="19"/>
    </row>
    <row r="54" spans="2:17" ht="15" customHeight="1" x14ac:dyDescent="0.15">
      <c r="B54" s="31"/>
      <c r="C54" s="31"/>
      <c r="D54" s="19"/>
      <c r="E54" s="19"/>
      <c r="F54" s="19"/>
      <c r="G54" s="31"/>
      <c r="H54" s="19"/>
      <c r="I54" s="37"/>
      <c r="J54" s="31"/>
      <c r="K54" s="77"/>
      <c r="L54" s="77"/>
      <c r="M54" s="77"/>
      <c r="N54" s="77"/>
      <c r="O54" s="19"/>
      <c r="P54" s="81"/>
      <c r="Q54" s="19"/>
    </row>
    <row r="55" spans="2:17" ht="15" customHeight="1" x14ac:dyDescent="0.15">
      <c r="B55" s="31" t="s">
        <v>33</v>
      </c>
      <c r="C55" s="31"/>
      <c r="D55" s="19" t="s">
        <v>34</v>
      </c>
      <c r="E55" s="19"/>
      <c r="F55" s="19"/>
      <c r="G55" s="19"/>
      <c r="H55" s="19"/>
      <c r="I55" s="19" t="s">
        <v>28</v>
      </c>
      <c r="J55" s="19"/>
      <c r="K55" s="19"/>
      <c r="L55" s="19"/>
      <c r="M55" s="19"/>
      <c r="N55" s="19"/>
      <c r="O55" s="19"/>
      <c r="P55" s="48">
        <f>P36</f>
        <v>0</v>
      </c>
      <c r="Q55" s="19"/>
    </row>
    <row r="56" spans="2:17" ht="15" customHeight="1" x14ac:dyDescent="0.15">
      <c r="B56" s="31" t="s">
        <v>29</v>
      </c>
      <c r="C56" s="31"/>
      <c r="D56" s="19" t="s">
        <v>51</v>
      </c>
      <c r="E56" s="19"/>
      <c r="F56" s="19"/>
      <c r="G56" s="19" t="s">
        <v>30</v>
      </c>
      <c r="H56" s="19"/>
      <c r="I56" s="49">
        <f>I46</f>
        <v>0</v>
      </c>
      <c r="J56" s="31" t="s">
        <v>80</v>
      </c>
      <c r="K56" s="129">
        <f>K46</f>
        <v>0</v>
      </c>
      <c r="L56" s="130"/>
      <c r="M56" s="130"/>
      <c r="N56" s="131"/>
      <c r="O56" s="31"/>
      <c r="P56" s="37"/>
      <c r="Q56" s="19"/>
    </row>
    <row r="57" spans="2:17" ht="15" customHeight="1" x14ac:dyDescent="0.15">
      <c r="B57" s="31"/>
      <c r="C57" s="31"/>
      <c r="D57" s="19"/>
      <c r="E57" s="19"/>
      <c r="F57" s="19"/>
      <c r="G57" s="19"/>
      <c r="H57" s="19"/>
      <c r="I57" s="19"/>
      <c r="J57" s="19"/>
      <c r="K57" s="19"/>
      <c r="L57" s="19"/>
      <c r="M57" s="19"/>
      <c r="N57" s="19"/>
      <c r="O57" s="31"/>
      <c r="P57" s="37"/>
      <c r="Q57" s="19"/>
    </row>
    <row r="58" spans="2:17" ht="15" customHeight="1" x14ac:dyDescent="0.15">
      <c r="B58" s="31"/>
      <c r="C58" s="31"/>
      <c r="D58" s="19"/>
      <c r="E58" s="19"/>
      <c r="F58" s="19"/>
      <c r="G58" s="19"/>
      <c r="H58" s="19"/>
      <c r="I58" s="19"/>
      <c r="J58" s="19"/>
      <c r="K58" s="19"/>
      <c r="L58" s="19"/>
      <c r="M58" s="19"/>
      <c r="N58" s="19"/>
      <c r="O58" s="31"/>
      <c r="P58" s="37"/>
      <c r="Q58" s="19"/>
    </row>
    <row r="59" spans="2:17" ht="15" customHeight="1" x14ac:dyDescent="0.15">
      <c r="B59" s="31"/>
      <c r="C59" s="31"/>
      <c r="D59" s="19"/>
      <c r="E59" s="19"/>
      <c r="F59" s="19"/>
      <c r="G59" s="19"/>
      <c r="H59" s="19"/>
      <c r="I59" s="19"/>
      <c r="J59" s="19"/>
      <c r="K59" s="19"/>
      <c r="L59" s="19"/>
      <c r="M59" s="19"/>
      <c r="N59" s="19"/>
      <c r="O59" s="31"/>
      <c r="P59" s="37"/>
      <c r="Q59" s="19"/>
    </row>
    <row r="60" spans="2:17" ht="15" customHeight="1" x14ac:dyDescent="0.15">
      <c r="B60" s="35" t="s">
        <v>99</v>
      </c>
      <c r="C60" s="35"/>
      <c r="D60" s="19"/>
      <c r="E60" s="19"/>
      <c r="F60" s="19"/>
      <c r="G60" s="19"/>
      <c r="H60" s="19"/>
      <c r="I60" s="19"/>
      <c r="J60" s="19"/>
      <c r="K60" s="19"/>
      <c r="L60" s="19"/>
      <c r="M60" s="19"/>
      <c r="N60" s="19"/>
      <c r="O60" s="19"/>
      <c r="P60" s="19"/>
      <c r="Q60" s="19"/>
    </row>
    <row r="61" spans="2:17" ht="15" customHeight="1" x14ac:dyDescent="0.15">
      <c r="B61" s="31" t="s">
        <v>125</v>
      </c>
      <c r="C61" s="31"/>
      <c r="D61" s="19" t="s">
        <v>0</v>
      </c>
      <c r="E61" s="19"/>
      <c r="F61" s="19"/>
      <c r="G61" s="19" t="s">
        <v>1</v>
      </c>
      <c r="H61" s="19"/>
      <c r="I61" s="19"/>
      <c r="J61" s="19"/>
      <c r="K61" s="19"/>
      <c r="L61" s="19"/>
      <c r="M61" s="19"/>
      <c r="N61" s="19"/>
      <c r="O61" s="19"/>
      <c r="P61" s="47">
        <f>ROUNDDOWN((P40-P50),0)</f>
        <v>0</v>
      </c>
    </row>
    <row r="62" spans="2:17" ht="15" customHeight="1" x14ac:dyDescent="0.15">
      <c r="B62" s="31"/>
      <c r="C62" s="31"/>
      <c r="D62" s="19" t="s">
        <v>126</v>
      </c>
      <c r="E62" s="19"/>
      <c r="F62" s="19"/>
      <c r="G62" s="19"/>
      <c r="H62" s="19"/>
      <c r="I62" s="19"/>
      <c r="J62" s="19"/>
      <c r="K62" s="19"/>
      <c r="L62" s="19"/>
      <c r="M62" s="19"/>
      <c r="N62" s="19"/>
      <c r="O62" s="19"/>
      <c r="P62" s="51"/>
    </row>
    <row r="63" spans="2:17" ht="15" customHeight="1" x14ac:dyDescent="0.15">
      <c r="B63" s="31" t="s">
        <v>127</v>
      </c>
      <c r="C63" s="31"/>
      <c r="D63" s="19" t="s">
        <v>2</v>
      </c>
      <c r="E63" s="19"/>
      <c r="F63" s="19"/>
      <c r="G63" s="19" t="s">
        <v>1</v>
      </c>
      <c r="H63" s="19"/>
      <c r="I63" s="19"/>
      <c r="J63" s="19"/>
      <c r="K63" s="19"/>
      <c r="L63" s="19"/>
      <c r="M63" s="19"/>
      <c r="N63" s="19"/>
      <c r="O63" s="19"/>
      <c r="P63" s="19"/>
    </row>
    <row r="64" spans="2:17" ht="15" customHeight="1" x14ac:dyDescent="0.15">
      <c r="B64" s="31" t="s">
        <v>128</v>
      </c>
      <c r="C64" s="31"/>
      <c r="D64" s="19" t="s">
        <v>3</v>
      </c>
      <c r="E64" s="19"/>
      <c r="F64" s="19"/>
      <c r="G64" s="19" t="s">
        <v>1</v>
      </c>
      <c r="H64" s="19"/>
      <c r="I64" s="19"/>
      <c r="J64" s="19"/>
      <c r="K64" s="19"/>
      <c r="L64" s="19"/>
      <c r="M64" s="19"/>
      <c r="N64" s="19"/>
      <c r="O64" s="19"/>
      <c r="P64" s="19"/>
    </row>
    <row r="65" spans="2:18" ht="15" customHeight="1" x14ac:dyDescent="0.15">
      <c r="B65" s="31"/>
      <c r="C65" s="31"/>
      <c r="D65" s="19"/>
      <c r="E65" s="19"/>
      <c r="F65" s="19"/>
      <c r="G65" s="19"/>
      <c r="H65" s="19"/>
      <c r="I65" s="19"/>
      <c r="J65" s="19"/>
      <c r="K65" s="19"/>
      <c r="L65" s="19"/>
      <c r="M65" s="19"/>
      <c r="N65" s="19"/>
      <c r="O65" s="19"/>
      <c r="P65" s="19"/>
    </row>
    <row r="66" spans="2:18" ht="15" customHeight="1" x14ac:dyDescent="0.15">
      <c r="B66" s="52" t="s">
        <v>101</v>
      </c>
      <c r="C66" s="53"/>
      <c r="D66" s="53"/>
      <c r="E66" s="53"/>
      <c r="F66" s="53"/>
      <c r="G66" s="53"/>
      <c r="H66" s="53"/>
      <c r="I66" s="53"/>
      <c r="J66" s="53"/>
      <c r="K66" s="53"/>
      <c r="L66" s="53"/>
      <c r="M66" s="53"/>
      <c r="N66" s="53"/>
      <c r="O66" s="53"/>
      <c r="P66" s="54"/>
      <c r="Q66" s="19"/>
    </row>
    <row r="67" spans="2:18" ht="15" customHeight="1" x14ac:dyDescent="0.15">
      <c r="B67" s="126"/>
      <c r="C67" s="127"/>
      <c r="D67" s="127"/>
      <c r="E67" s="127"/>
      <c r="F67" s="127"/>
      <c r="G67" s="127"/>
      <c r="H67" s="127"/>
      <c r="I67" s="127"/>
      <c r="J67" s="127"/>
      <c r="K67" s="127"/>
      <c r="L67" s="127"/>
      <c r="M67" s="127"/>
      <c r="N67" s="127"/>
      <c r="O67" s="127"/>
      <c r="P67" s="128"/>
      <c r="Q67" s="19"/>
    </row>
    <row r="68" spans="2:18" ht="15" customHeight="1" x14ac:dyDescent="0.15">
      <c r="B68" s="127"/>
      <c r="C68" s="127"/>
      <c r="D68" s="127"/>
      <c r="E68" s="127"/>
      <c r="F68" s="127"/>
      <c r="G68" s="127"/>
      <c r="H68" s="127"/>
      <c r="I68" s="127"/>
      <c r="J68" s="127"/>
      <c r="K68" s="127"/>
      <c r="L68" s="127"/>
      <c r="M68" s="127"/>
      <c r="N68" s="127"/>
      <c r="O68" s="127"/>
      <c r="P68" s="128"/>
      <c r="Q68" s="19"/>
    </row>
    <row r="69" spans="2:18" ht="15" customHeight="1" x14ac:dyDescent="0.15">
      <c r="B69" s="127"/>
      <c r="C69" s="127"/>
      <c r="D69" s="127"/>
      <c r="E69" s="127"/>
      <c r="F69" s="127"/>
      <c r="G69" s="127"/>
      <c r="H69" s="127"/>
      <c r="I69" s="127"/>
      <c r="J69" s="127"/>
      <c r="K69" s="127"/>
      <c r="L69" s="127"/>
      <c r="M69" s="127"/>
      <c r="N69" s="127"/>
      <c r="O69" s="127"/>
      <c r="P69" s="128"/>
      <c r="Q69" s="19"/>
    </row>
    <row r="70" spans="2:18" ht="15" customHeight="1" x14ac:dyDescent="0.15">
      <c r="B70" s="53"/>
      <c r="C70" s="53"/>
      <c r="D70" s="53"/>
      <c r="E70" s="53"/>
      <c r="F70" s="53"/>
      <c r="G70" s="53"/>
      <c r="H70" s="53"/>
      <c r="I70" s="53"/>
      <c r="J70" s="53"/>
      <c r="K70" s="53"/>
      <c r="L70" s="53"/>
      <c r="M70" s="53"/>
      <c r="N70" s="53"/>
      <c r="O70" s="53"/>
      <c r="P70" s="54"/>
      <c r="Q70" s="19"/>
    </row>
    <row r="71" spans="2:18" ht="15" customHeight="1" x14ac:dyDescent="0.15">
      <c r="B71" s="96" t="s">
        <v>152</v>
      </c>
      <c r="C71" s="55"/>
      <c r="D71" s="38" t="s">
        <v>81</v>
      </c>
      <c r="M71" s="19"/>
      <c r="N71" s="19"/>
      <c r="O71" s="50" t="s">
        <v>102</v>
      </c>
      <c r="P71" s="19"/>
      <c r="Q71" s="19"/>
    </row>
    <row r="72" spans="2:18" ht="15" customHeight="1" x14ac:dyDescent="0.15">
      <c r="B72" s="101" t="s">
        <v>82</v>
      </c>
      <c r="C72" s="123"/>
      <c r="D72" s="39" t="s">
        <v>83</v>
      </c>
      <c r="E72" s="39" t="s">
        <v>84</v>
      </c>
      <c r="F72" s="39" t="s">
        <v>85</v>
      </c>
      <c r="G72" s="39" t="s">
        <v>86</v>
      </c>
      <c r="H72" s="39" t="s">
        <v>87</v>
      </c>
      <c r="I72" s="39" t="s">
        <v>88</v>
      </c>
      <c r="J72" s="39" t="s">
        <v>89</v>
      </c>
      <c r="K72" s="39" t="s">
        <v>90</v>
      </c>
      <c r="L72" s="39" t="s">
        <v>108</v>
      </c>
      <c r="M72" s="39" t="s">
        <v>109</v>
      </c>
      <c r="N72" s="39" t="s">
        <v>110</v>
      </c>
      <c r="O72" s="39" t="s">
        <v>111</v>
      </c>
      <c r="P72" s="1" t="s">
        <v>91</v>
      </c>
      <c r="Q72" s="19"/>
      <c r="R72" s="19"/>
    </row>
    <row r="73" spans="2:18" ht="15" customHeight="1" x14ac:dyDescent="0.15">
      <c r="B73" s="62" t="s">
        <v>105</v>
      </c>
      <c r="C73" s="62" t="s">
        <v>106</v>
      </c>
      <c r="D73" s="56"/>
      <c r="E73" s="56"/>
      <c r="F73" s="56"/>
      <c r="G73" s="56"/>
      <c r="H73" s="56"/>
      <c r="I73" s="56"/>
      <c r="J73" s="56"/>
      <c r="K73" s="56"/>
      <c r="L73" s="40"/>
      <c r="M73" s="40"/>
      <c r="N73" s="40"/>
      <c r="O73" s="40"/>
      <c r="P73" s="67"/>
      <c r="Q73" s="19"/>
      <c r="R73" s="19"/>
    </row>
    <row r="74" spans="2:18" ht="15" customHeight="1" x14ac:dyDescent="0.15">
      <c r="B74" s="57" t="s">
        <v>0</v>
      </c>
      <c r="C74" s="41" t="s">
        <v>104</v>
      </c>
      <c r="D74" s="58" t="e">
        <f t="shared" ref="D74:O74" si="5">$P$61*D73/$P$16</f>
        <v>#DIV/0!</v>
      </c>
      <c r="E74" s="58" t="e">
        <f t="shared" si="5"/>
        <v>#DIV/0!</v>
      </c>
      <c r="F74" s="58" t="e">
        <f t="shared" si="5"/>
        <v>#DIV/0!</v>
      </c>
      <c r="G74" s="58" t="e">
        <f t="shared" si="5"/>
        <v>#DIV/0!</v>
      </c>
      <c r="H74" s="58" t="e">
        <f t="shared" si="5"/>
        <v>#DIV/0!</v>
      </c>
      <c r="I74" s="58" t="e">
        <f t="shared" si="5"/>
        <v>#DIV/0!</v>
      </c>
      <c r="J74" s="58" t="e">
        <f t="shared" si="5"/>
        <v>#DIV/0!</v>
      </c>
      <c r="K74" s="58" t="e">
        <f t="shared" si="5"/>
        <v>#DIV/0!</v>
      </c>
      <c r="L74" s="58" t="e">
        <f t="shared" si="5"/>
        <v>#DIV/0!</v>
      </c>
      <c r="M74" s="58" t="e">
        <f t="shared" si="5"/>
        <v>#DIV/0!</v>
      </c>
      <c r="N74" s="58" t="e">
        <f t="shared" si="5"/>
        <v>#DIV/0!</v>
      </c>
      <c r="O74" s="58" t="e">
        <f t="shared" si="5"/>
        <v>#DIV/0!</v>
      </c>
      <c r="P74" s="58" t="e">
        <f>SUM(D74:O74)</f>
        <v>#DIV/0!</v>
      </c>
      <c r="Q74" s="19"/>
      <c r="R74" s="19"/>
    </row>
    <row r="75" spans="2:18" ht="15" customHeight="1" x14ac:dyDescent="0.15">
      <c r="B75" s="19"/>
      <c r="C75" s="19"/>
      <c r="D75" s="19"/>
      <c r="E75" s="19"/>
      <c r="F75" s="19"/>
      <c r="G75" s="19"/>
      <c r="H75" s="19"/>
      <c r="I75" s="19"/>
      <c r="J75" s="19"/>
      <c r="K75" s="19"/>
      <c r="M75" s="42"/>
      <c r="N75" s="31"/>
      <c r="O75" s="19"/>
      <c r="P75" s="19"/>
      <c r="Q75" s="19"/>
    </row>
    <row r="76" spans="2:18" ht="15" customHeight="1" x14ac:dyDescent="0.15">
      <c r="B76" s="19"/>
      <c r="C76" s="19"/>
      <c r="D76" s="19"/>
      <c r="E76" s="19"/>
      <c r="F76" s="19"/>
      <c r="G76" s="19"/>
      <c r="H76" s="19"/>
      <c r="I76" s="19"/>
      <c r="J76" s="19"/>
      <c r="K76" s="19"/>
      <c r="L76" s="19"/>
      <c r="M76" s="19"/>
      <c r="N76" s="19"/>
      <c r="P76" s="68" t="e">
        <f>ROUNDDOWN((P74/C71),0)</f>
        <v>#DIV/0!</v>
      </c>
      <c r="Q76" s="60" t="s">
        <v>103</v>
      </c>
    </row>
    <row r="77" spans="2:18" ht="15" customHeight="1" x14ac:dyDescent="0.15">
      <c r="B77" s="61"/>
      <c r="C77" s="19"/>
      <c r="D77" s="19"/>
      <c r="E77" s="19"/>
      <c r="F77" s="19"/>
      <c r="G77" s="19"/>
      <c r="H77" s="19"/>
      <c r="I77" s="19"/>
      <c r="J77" s="19"/>
      <c r="K77" s="19"/>
      <c r="L77" s="19"/>
      <c r="M77" s="19"/>
      <c r="N77" s="19"/>
      <c r="O77" s="19"/>
      <c r="P77" s="51" t="s">
        <v>100</v>
      </c>
      <c r="Q77" s="19"/>
    </row>
  </sheetData>
  <mergeCells count="40">
    <mergeCell ref="C4:J4"/>
    <mergeCell ref="B5:B7"/>
    <mergeCell ref="D5:J5"/>
    <mergeCell ref="D6:F6"/>
    <mergeCell ref="H6:J6"/>
    <mergeCell ref="D7:F7"/>
    <mergeCell ref="G7:J7"/>
    <mergeCell ref="K19:L19"/>
    <mergeCell ref="B20:C20"/>
    <mergeCell ref="D20:E20"/>
    <mergeCell ref="I20:J20"/>
    <mergeCell ref="K20:L20"/>
    <mergeCell ref="C8:J8"/>
    <mergeCell ref="B14:C14"/>
    <mergeCell ref="B15:C15"/>
    <mergeCell ref="B16:C16"/>
    <mergeCell ref="D19:E19"/>
    <mergeCell ref="H19:I19"/>
    <mergeCell ref="O30:P30"/>
    <mergeCell ref="B21:C21"/>
    <mergeCell ref="D21:E21"/>
    <mergeCell ref="I21:J21"/>
    <mergeCell ref="K21:L21"/>
    <mergeCell ref="B26:C26"/>
    <mergeCell ref="B30:C30"/>
    <mergeCell ref="D30:E30"/>
    <mergeCell ref="I30:J30"/>
    <mergeCell ref="K30:L30"/>
    <mergeCell ref="B72:C72"/>
    <mergeCell ref="B31:C31"/>
    <mergeCell ref="D31:E31"/>
    <mergeCell ref="I31:J31"/>
    <mergeCell ref="K31:L31"/>
    <mergeCell ref="K43:N43"/>
    <mergeCell ref="K46:N46"/>
    <mergeCell ref="K53:N53"/>
    <mergeCell ref="K56:N56"/>
    <mergeCell ref="B67:P69"/>
    <mergeCell ref="O31:P31"/>
    <mergeCell ref="B36:C36"/>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7"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131B4-D675-43D0-A29A-3D5913D4E813}">
  <sheetPr>
    <pageSetUpPr fitToPage="1"/>
  </sheetPr>
  <dimension ref="B4:V79"/>
  <sheetViews>
    <sheetView view="pageBreakPreview" zoomScaleNormal="100" zoomScaleSheetLayoutView="100" workbookViewId="0"/>
  </sheetViews>
  <sheetFormatPr defaultRowHeight="15"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9" style="5"/>
    <col min="259" max="259" width="27.375" style="5" customWidth="1"/>
    <col min="260" max="261" width="8.875" style="5" customWidth="1"/>
    <col min="262" max="271" width="9.5" style="5" bestFit="1" customWidth="1"/>
    <col min="272" max="272" width="17.5" style="5" customWidth="1"/>
    <col min="273" max="514" width="9" style="5"/>
    <col min="515" max="515" width="27.375" style="5" customWidth="1"/>
    <col min="516" max="517" width="8.875" style="5" customWidth="1"/>
    <col min="518" max="527" width="9.5" style="5" bestFit="1" customWidth="1"/>
    <col min="528" max="528" width="17.5" style="5" customWidth="1"/>
    <col min="529" max="770" width="9" style="5"/>
    <col min="771" max="771" width="27.375" style="5" customWidth="1"/>
    <col min="772" max="773" width="8.875" style="5" customWidth="1"/>
    <col min="774" max="783" width="9.5" style="5" bestFit="1" customWidth="1"/>
    <col min="784" max="784" width="17.5" style="5" customWidth="1"/>
    <col min="785" max="1026" width="9" style="5"/>
    <col min="1027" max="1027" width="27.375" style="5" customWidth="1"/>
    <col min="1028" max="1029" width="8.875" style="5" customWidth="1"/>
    <col min="1030" max="1039" width="9.5" style="5" bestFit="1" customWidth="1"/>
    <col min="1040" max="1040" width="17.5" style="5" customWidth="1"/>
    <col min="1041" max="1282" width="9" style="5"/>
    <col min="1283" max="1283" width="27.375" style="5" customWidth="1"/>
    <col min="1284" max="1285" width="8.875" style="5" customWidth="1"/>
    <col min="1286" max="1295" width="9.5" style="5" bestFit="1" customWidth="1"/>
    <col min="1296" max="1296" width="17.5" style="5" customWidth="1"/>
    <col min="1297" max="1538" width="9" style="5"/>
    <col min="1539" max="1539" width="27.375" style="5" customWidth="1"/>
    <col min="1540" max="1541" width="8.875" style="5" customWidth="1"/>
    <col min="1542" max="1551" width="9.5" style="5" bestFit="1" customWidth="1"/>
    <col min="1552" max="1552" width="17.5" style="5" customWidth="1"/>
    <col min="1553" max="1794" width="9" style="5"/>
    <col min="1795" max="1795" width="27.375" style="5" customWidth="1"/>
    <col min="1796" max="1797" width="8.875" style="5" customWidth="1"/>
    <col min="1798" max="1807" width="9.5" style="5" bestFit="1" customWidth="1"/>
    <col min="1808" max="1808" width="17.5" style="5" customWidth="1"/>
    <col min="1809" max="2050" width="9" style="5"/>
    <col min="2051" max="2051" width="27.375" style="5" customWidth="1"/>
    <col min="2052" max="2053" width="8.875" style="5" customWidth="1"/>
    <col min="2054" max="2063" width="9.5" style="5" bestFit="1" customWidth="1"/>
    <col min="2064" max="2064" width="17.5" style="5" customWidth="1"/>
    <col min="2065" max="2306" width="9" style="5"/>
    <col min="2307" max="2307" width="27.375" style="5" customWidth="1"/>
    <col min="2308" max="2309" width="8.875" style="5" customWidth="1"/>
    <col min="2310" max="2319" width="9.5" style="5" bestFit="1" customWidth="1"/>
    <col min="2320" max="2320" width="17.5" style="5" customWidth="1"/>
    <col min="2321" max="2562" width="9" style="5"/>
    <col min="2563" max="2563" width="27.375" style="5" customWidth="1"/>
    <col min="2564" max="2565" width="8.875" style="5" customWidth="1"/>
    <col min="2566" max="2575" width="9.5" style="5" bestFit="1" customWidth="1"/>
    <col min="2576" max="2576" width="17.5" style="5" customWidth="1"/>
    <col min="2577" max="2818" width="9" style="5"/>
    <col min="2819" max="2819" width="27.375" style="5" customWidth="1"/>
    <col min="2820" max="2821" width="8.875" style="5" customWidth="1"/>
    <col min="2822" max="2831" width="9.5" style="5" bestFit="1" customWidth="1"/>
    <col min="2832" max="2832" width="17.5" style="5" customWidth="1"/>
    <col min="2833" max="3074" width="9" style="5"/>
    <col min="3075" max="3075" width="27.375" style="5" customWidth="1"/>
    <col min="3076" max="3077" width="8.875" style="5" customWidth="1"/>
    <col min="3078" max="3087" width="9.5" style="5" bestFit="1" customWidth="1"/>
    <col min="3088" max="3088" width="17.5" style="5" customWidth="1"/>
    <col min="3089" max="3330" width="9" style="5"/>
    <col min="3331" max="3331" width="27.375" style="5" customWidth="1"/>
    <col min="3332" max="3333" width="8.875" style="5" customWidth="1"/>
    <col min="3334" max="3343" width="9.5" style="5" bestFit="1" customWidth="1"/>
    <col min="3344" max="3344" width="17.5" style="5" customWidth="1"/>
    <col min="3345" max="3586" width="9" style="5"/>
    <col min="3587" max="3587" width="27.375" style="5" customWidth="1"/>
    <col min="3588" max="3589" width="8.875" style="5" customWidth="1"/>
    <col min="3590" max="3599" width="9.5" style="5" bestFit="1" customWidth="1"/>
    <col min="3600" max="3600" width="17.5" style="5" customWidth="1"/>
    <col min="3601" max="3842" width="9" style="5"/>
    <col min="3843" max="3843" width="27.375" style="5" customWidth="1"/>
    <col min="3844" max="3845" width="8.875" style="5" customWidth="1"/>
    <col min="3846" max="3855" width="9.5" style="5" bestFit="1" customWidth="1"/>
    <col min="3856" max="3856" width="17.5" style="5" customWidth="1"/>
    <col min="3857" max="4098" width="9" style="5"/>
    <col min="4099" max="4099" width="27.375" style="5" customWidth="1"/>
    <col min="4100" max="4101" width="8.875" style="5" customWidth="1"/>
    <col min="4102" max="4111" width="9.5" style="5" bestFit="1" customWidth="1"/>
    <col min="4112" max="4112" width="17.5" style="5" customWidth="1"/>
    <col min="4113" max="4354" width="9" style="5"/>
    <col min="4355" max="4355" width="27.375" style="5" customWidth="1"/>
    <col min="4356" max="4357" width="8.875" style="5" customWidth="1"/>
    <col min="4358" max="4367" width="9.5" style="5" bestFit="1" customWidth="1"/>
    <col min="4368" max="4368" width="17.5" style="5" customWidth="1"/>
    <col min="4369" max="4610" width="9" style="5"/>
    <col min="4611" max="4611" width="27.375" style="5" customWidth="1"/>
    <col min="4612" max="4613" width="8.875" style="5" customWidth="1"/>
    <col min="4614" max="4623" width="9.5" style="5" bestFit="1" customWidth="1"/>
    <col min="4624" max="4624" width="17.5" style="5" customWidth="1"/>
    <col min="4625" max="4866" width="9" style="5"/>
    <col min="4867" max="4867" width="27.375" style="5" customWidth="1"/>
    <col min="4868" max="4869" width="8.875" style="5" customWidth="1"/>
    <col min="4870" max="4879" width="9.5" style="5" bestFit="1" customWidth="1"/>
    <col min="4880" max="4880" width="17.5" style="5" customWidth="1"/>
    <col min="4881" max="5122" width="9" style="5"/>
    <col min="5123" max="5123" width="27.375" style="5" customWidth="1"/>
    <col min="5124" max="5125" width="8.875" style="5" customWidth="1"/>
    <col min="5126" max="5135" width="9.5" style="5" bestFit="1" customWidth="1"/>
    <col min="5136" max="5136" width="17.5" style="5" customWidth="1"/>
    <col min="5137" max="5378" width="9" style="5"/>
    <col min="5379" max="5379" width="27.375" style="5" customWidth="1"/>
    <col min="5380" max="5381" width="8.875" style="5" customWidth="1"/>
    <col min="5382" max="5391" width="9.5" style="5" bestFit="1" customWidth="1"/>
    <col min="5392" max="5392" width="17.5" style="5" customWidth="1"/>
    <col min="5393" max="5634" width="9" style="5"/>
    <col min="5635" max="5635" width="27.375" style="5" customWidth="1"/>
    <col min="5636" max="5637" width="8.875" style="5" customWidth="1"/>
    <col min="5638" max="5647" width="9.5" style="5" bestFit="1" customWidth="1"/>
    <col min="5648" max="5648" width="17.5" style="5" customWidth="1"/>
    <col min="5649" max="5890" width="9" style="5"/>
    <col min="5891" max="5891" width="27.375" style="5" customWidth="1"/>
    <col min="5892" max="5893" width="8.875" style="5" customWidth="1"/>
    <col min="5894" max="5903" width="9.5" style="5" bestFit="1" customWidth="1"/>
    <col min="5904" max="5904" width="17.5" style="5" customWidth="1"/>
    <col min="5905" max="6146" width="9" style="5"/>
    <col min="6147" max="6147" width="27.375" style="5" customWidth="1"/>
    <col min="6148" max="6149" width="8.875" style="5" customWidth="1"/>
    <col min="6150" max="6159" width="9.5" style="5" bestFit="1" customWidth="1"/>
    <col min="6160" max="6160" width="17.5" style="5" customWidth="1"/>
    <col min="6161" max="6402" width="9" style="5"/>
    <col min="6403" max="6403" width="27.375" style="5" customWidth="1"/>
    <col min="6404" max="6405" width="8.875" style="5" customWidth="1"/>
    <col min="6406" max="6415" width="9.5" style="5" bestFit="1" customWidth="1"/>
    <col min="6416" max="6416" width="17.5" style="5" customWidth="1"/>
    <col min="6417" max="6658" width="9" style="5"/>
    <col min="6659" max="6659" width="27.375" style="5" customWidth="1"/>
    <col min="6660" max="6661" width="8.875" style="5" customWidth="1"/>
    <col min="6662" max="6671" width="9.5" style="5" bestFit="1" customWidth="1"/>
    <col min="6672" max="6672" width="17.5" style="5" customWidth="1"/>
    <col min="6673" max="6914" width="9" style="5"/>
    <col min="6915" max="6915" width="27.375" style="5" customWidth="1"/>
    <col min="6916" max="6917" width="8.875" style="5" customWidth="1"/>
    <col min="6918" max="6927" width="9.5" style="5" bestFit="1" customWidth="1"/>
    <col min="6928" max="6928" width="17.5" style="5" customWidth="1"/>
    <col min="6929" max="7170" width="9" style="5"/>
    <col min="7171" max="7171" width="27.375" style="5" customWidth="1"/>
    <col min="7172" max="7173" width="8.875" style="5" customWidth="1"/>
    <col min="7174" max="7183" width="9.5" style="5" bestFit="1" customWidth="1"/>
    <col min="7184" max="7184" width="17.5" style="5" customWidth="1"/>
    <col min="7185" max="7426" width="9" style="5"/>
    <col min="7427" max="7427" width="27.375" style="5" customWidth="1"/>
    <col min="7428" max="7429" width="8.875" style="5" customWidth="1"/>
    <col min="7430" max="7439" width="9.5" style="5" bestFit="1" customWidth="1"/>
    <col min="7440" max="7440" width="17.5" style="5" customWidth="1"/>
    <col min="7441" max="7682" width="9" style="5"/>
    <col min="7683" max="7683" width="27.375" style="5" customWidth="1"/>
    <col min="7684" max="7685" width="8.875" style="5" customWidth="1"/>
    <col min="7686" max="7695" width="9.5" style="5" bestFit="1" customWidth="1"/>
    <col min="7696" max="7696" width="17.5" style="5" customWidth="1"/>
    <col min="7697" max="7938" width="9" style="5"/>
    <col min="7939" max="7939" width="27.375" style="5" customWidth="1"/>
    <col min="7940" max="7941" width="8.875" style="5" customWidth="1"/>
    <col min="7942" max="7951" width="9.5" style="5" bestFit="1" customWidth="1"/>
    <col min="7952" max="7952" width="17.5" style="5" customWidth="1"/>
    <col min="7953" max="8194" width="9" style="5"/>
    <col min="8195" max="8195" width="27.375" style="5" customWidth="1"/>
    <col min="8196" max="8197" width="8.875" style="5" customWidth="1"/>
    <col min="8198" max="8207" width="9.5" style="5" bestFit="1" customWidth="1"/>
    <col min="8208" max="8208" width="17.5" style="5" customWidth="1"/>
    <col min="8209" max="8450" width="9" style="5"/>
    <col min="8451" max="8451" width="27.375" style="5" customWidth="1"/>
    <col min="8452" max="8453" width="8.875" style="5" customWidth="1"/>
    <col min="8454" max="8463" width="9.5" style="5" bestFit="1" customWidth="1"/>
    <col min="8464" max="8464" width="17.5" style="5" customWidth="1"/>
    <col min="8465" max="8706" width="9" style="5"/>
    <col min="8707" max="8707" width="27.375" style="5" customWidth="1"/>
    <col min="8708" max="8709" width="8.875" style="5" customWidth="1"/>
    <col min="8710" max="8719" width="9.5" style="5" bestFit="1" customWidth="1"/>
    <col min="8720" max="8720" width="17.5" style="5" customWidth="1"/>
    <col min="8721" max="8962" width="9" style="5"/>
    <col min="8963" max="8963" width="27.375" style="5" customWidth="1"/>
    <col min="8964" max="8965" width="8.875" style="5" customWidth="1"/>
    <col min="8966" max="8975" width="9.5" style="5" bestFit="1" customWidth="1"/>
    <col min="8976" max="8976" width="17.5" style="5" customWidth="1"/>
    <col min="8977" max="9218" width="9" style="5"/>
    <col min="9219" max="9219" width="27.375" style="5" customWidth="1"/>
    <col min="9220" max="9221" width="8.875" style="5" customWidth="1"/>
    <col min="9222" max="9231" width="9.5" style="5" bestFit="1" customWidth="1"/>
    <col min="9232" max="9232" width="17.5" style="5" customWidth="1"/>
    <col min="9233" max="9474" width="9" style="5"/>
    <col min="9475" max="9475" width="27.375" style="5" customWidth="1"/>
    <col min="9476" max="9477" width="8.875" style="5" customWidth="1"/>
    <col min="9478" max="9487" width="9.5" style="5" bestFit="1" customWidth="1"/>
    <col min="9488" max="9488" width="17.5" style="5" customWidth="1"/>
    <col min="9489" max="9730" width="9" style="5"/>
    <col min="9731" max="9731" width="27.375" style="5" customWidth="1"/>
    <col min="9732" max="9733" width="8.875" style="5" customWidth="1"/>
    <col min="9734" max="9743" width="9.5" style="5" bestFit="1" customWidth="1"/>
    <col min="9744" max="9744" width="17.5" style="5" customWidth="1"/>
    <col min="9745" max="9986" width="9" style="5"/>
    <col min="9987" max="9987" width="27.375" style="5" customWidth="1"/>
    <col min="9988" max="9989" width="8.875" style="5" customWidth="1"/>
    <col min="9990" max="9999" width="9.5" style="5" bestFit="1" customWidth="1"/>
    <col min="10000" max="10000" width="17.5" style="5" customWidth="1"/>
    <col min="10001" max="10242" width="9" style="5"/>
    <col min="10243" max="10243" width="27.375" style="5" customWidth="1"/>
    <col min="10244" max="10245" width="8.875" style="5" customWidth="1"/>
    <col min="10246" max="10255" width="9.5" style="5" bestFit="1" customWidth="1"/>
    <col min="10256" max="10256" width="17.5" style="5" customWidth="1"/>
    <col min="10257" max="10498" width="9" style="5"/>
    <col min="10499" max="10499" width="27.375" style="5" customWidth="1"/>
    <col min="10500" max="10501" width="8.875" style="5" customWidth="1"/>
    <col min="10502" max="10511" width="9.5" style="5" bestFit="1" customWidth="1"/>
    <col min="10512" max="10512" width="17.5" style="5" customWidth="1"/>
    <col min="10513" max="10754" width="9" style="5"/>
    <col min="10755" max="10755" width="27.375" style="5" customWidth="1"/>
    <col min="10756" max="10757" width="8.875" style="5" customWidth="1"/>
    <col min="10758" max="10767" width="9.5" style="5" bestFit="1" customWidth="1"/>
    <col min="10768" max="10768" width="17.5" style="5" customWidth="1"/>
    <col min="10769" max="11010" width="9" style="5"/>
    <col min="11011" max="11011" width="27.375" style="5" customWidth="1"/>
    <col min="11012" max="11013" width="8.875" style="5" customWidth="1"/>
    <col min="11014" max="11023" width="9.5" style="5" bestFit="1" customWidth="1"/>
    <col min="11024" max="11024" width="17.5" style="5" customWidth="1"/>
    <col min="11025" max="11266" width="9" style="5"/>
    <col min="11267" max="11267" width="27.375" style="5" customWidth="1"/>
    <col min="11268" max="11269" width="8.875" style="5" customWidth="1"/>
    <col min="11270" max="11279" width="9.5" style="5" bestFit="1" customWidth="1"/>
    <col min="11280" max="11280" width="17.5" style="5" customWidth="1"/>
    <col min="11281" max="11522" width="9" style="5"/>
    <col min="11523" max="11523" width="27.375" style="5" customWidth="1"/>
    <col min="11524" max="11525" width="8.875" style="5" customWidth="1"/>
    <col min="11526" max="11535" width="9.5" style="5" bestFit="1" customWidth="1"/>
    <col min="11536" max="11536" width="17.5" style="5" customWidth="1"/>
    <col min="11537" max="11778" width="9" style="5"/>
    <col min="11779" max="11779" width="27.375" style="5" customWidth="1"/>
    <col min="11780" max="11781" width="8.875" style="5" customWidth="1"/>
    <col min="11782" max="11791" width="9.5" style="5" bestFit="1" customWidth="1"/>
    <col min="11792" max="11792" width="17.5" style="5" customWidth="1"/>
    <col min="11793" max="12034" width="9" style="5"/>
    <col min="12035" max="12035" width="27.375" style="5" customWidth="1"/>
    <col min="12036" max="12037" width="8.875" style="5" customWidth="1"/>
    <col min="12038" max="12047" width="9.5" style="5" bestFit="1" customWidth="1"/>
    <col min="12048" max="12048" width="17.5" style="5" customWidth="1"/>
    <col min="12049" max="12290" width="9" style="5"/>
    <col min="12291" max="12291" width="27.375" style="5" customWidth="1"/>
    <col min="12292" max="12293" width="8.875" style="5" customWidth="1"/>
    <col min="12294" max="12303" width="9.5" style="5" bestFit="1" customWidth="1"/>
    <col min="12304" max="12304" width="17.5" style="5" customWidth="1"/>
    <col min="12305" max="12546" width="9" style="5"/>
    <col min="12547" max="12547" width="27.375" style="5" customWidth="1"/>
    <col min="12548" max="12549" width="8.875" style="5" customWidth="1"/>
    <col min="12550" max="12559" width="9.5" style="5" bestFit="1" customWidth="1"/>
    <col min="12560" max="12560" width="17.5" style="5" customWidth="1"/>
    <col min="12561" max="12802" width="9" style="5"/>
    <col min="12803" max="12803" width="27.375" style="5" customWidth="1"/>
    <col min="12804" max="12805" width="8.875" style="5" customWidth="1"/>
    <col min="12806" max="12815" width="9.5" style="5" bestFit="1" customWidth="1"/>
    <col min="12816" max="12816" width="17.5" style="5" customWidth="1"/>
    <col min="12817" max="13058" width="9" style="5"/>
    <col min="13059" max="13059" width="27.375" style="5" customWidth="1"/>
    <col min="13060" max="13061" width="8.875" style="5" customWidth="1"/>
    <col min="13062" max="13071" width="9.5" style="5" bestFit="1" customWidth="1"/>
    <col min="13072" max="13072" width="17.5" style="5" customWidth="1"/>
    <col min="13073" max="13314" width="9" style="5"/>
    <col min="13315" max="13315" width="27.375" style="5" customWidth="1"/>
    <col min="13316" max="13317" width="8.875" style="5" customWidth="1"/>
    <col min="13318" max="13327" width="9.5" style="5" bestFit="1" customWidth="1"/>
    <col min="13328" max="13328" width="17.5" style="5" customWidth="1"/>
    <col min="13329" max="13570" width="9" style="5"/>
    <col min="13571" max="13571" width="27.375" style="5" customWidth="1"/>
    <col min="13572" max="13573" width="8.875" style="5" customWidth="1"/>
    <col min="13574" max="13583" width="9.5" style="5" bestFit="1" customWidth="1"/>
    <col min="13584" max="13584" width="17.5" style="5" customWidth="1"/>
    <col min="13585" max="13826" width="9" style="5"/>
    <col min="13827" max="13827" width="27.375" style="5" customWidth="1"/>
    <col min="13828" max="13829" width="8.875" style="5" customWidth="1"/>
    <col min="13830" max="13839" width="9.5" style="5" bestFit="1" customWidth="1"/>
    <col min="13840" max="13840" width="17.5" style="5" customWidth="1"/>
    <col min="13841" max="14082" width="9" style="5"/>
    <col min="14083" max="14083" width="27.375" style="5" customWidth="1"/>
    <col min="14084" max="14085" width="8.875" style="5" customWidth="1"/>
    <col min="14086" max="14095" width="9.5" style="5" bestFit="1" customWidth="1"/>
    <col min="14096" max="14096" width="17.5" style="5" customWidth="1"/>
    <col min="14097" max="14338" width="9" style="5"/>
    <col min="14339" max="14339" width="27.375" style="5" customWidth="1"/>
    <col min="14340" max="14341" width="8.875" style="5" customWidth="1"/>
    <col min="14342" max="14351" width="9.5" style="5" bestFit="1" customWidth="1"/>
    <col min="14352" max="14352" width="17.5" style="5" customWidth="1"/>
    <col min="14353" max="14594" width="9" style="5"/>
    <col min="14595" max="14595" width="27.375" style="5" customWidth="1"/>
    <col min="14596" max="14597" width="8.875" style="5" customWidth="1"/>
    <col min="14598" max="14607" width="9.5" style="5" bestFit="1" customWidth="1"/>
    <col min="14608" max="14608" width="17.5" style="5" customWidth="1"/>
    <col min="14609" max="14850" width="9" style="5"/>
    <col min="14851" max="14851" width="27.375" style="5" customWidth="1"/>
    <col min="14852" max="14853" width="8.875" style="5" customWidth="1"/>
    <col min="14854" max="14863" width="9.5" style="5" bestFit="1" customWidth="1"/>
    <col min="14864" max="14864" width="17.5" style="5" customWidth="1"/>
    <col min="14865" max="15106" width="9" style="5"/>
    <col min="15107" max="15107" width="27.375" style="5" customWidth="1"/>
    <col min="15108" max="15109" width="8.875" style="5" customWidth="1"/>
    <col min="15110" max="15119" width="9.5" style="5" bestFit="1" customWidth="1"/>
    <col min="15120" max="15120" width="17.5" style="5" customWidth="1"/>
    <col min="15121" max="15362" width="9" style="5"/>
    <col min="15363" max="15363" width="27.375" style="5" customWidth="1"/>
    <col min="15364" max="15365" width="8.875" style="5" customWidth="1"/>
    <col min="15366" max="15375" width="9.5" style="5" bestFit="1" customWidth="1"/>
    <col min="15376" max="15376" width="17.5" style="5" customWidth="1"/>
    <col min="15377" max="15618" width="9" style="5"/>
    <col min="15619" max="15619" width="27.375" style="5" customWidth="1"/>
    <col min="15620" max="15621" width="8.875" style="5" customWidth="1"/>
    <col min="15622" max="15631" width="9.5" style="5" bestFit="1" customWidth="1"/>
    <col min="15632" max="15632" width="17.5" style="5" customWidth="1"/>
    <col min="15633" max="15874" width="9" style="5"/>
    <col min="15875" max="15875" width="27.375" style="5" customWidth="1"/>
    <col min="15876" max="15877" width="8.875" style="5" customWidth="1"/>
    <col min="15878" max="15887" width="9.5" style="5" bestFit="1" customWidth="1"/>
    <col min="15888" max="15888" width="17.5" style="5" customWidth="1"/>
    <col min="15889" max="16130" width="9" style="5"/>
    <col min="16131" max="16131" width="27.375" style="5" customWidth="1"/>
    <col min="16132" max="16133" width="8.875" style="5" customWidth="1"/>
    <col min="16134" max="16143" width="9.5" style="5" bestFit="1" customWidth="1"/>
    <col min="16144" max="16144" width="17.5" style="5" customWidth="1"/>
    <col min="16145" max="16384" width="9" style="5"/>
  </cols>
  <sheetData>
    <row r="4" spans="2:22" ht="15" customHeight="1" x14ac:dyDescent="0.15">
      <c r="B4" s="24" t="s">
        <v>162</v>
      </c>
    </row>
    <row r="6" spans="2:22" s="19" customFormat="1" ht="15" customHeight="1" x14ac:dyDescent="0.15">
      <c r="B6" s="20" t="s">
        <v>6</v>
      </c>
      <c r="C6" s="110"/>
      <c r="D6" s="110"/>
      <c r="E6" s="110"/>
      <c r="F6" s="110"/>
      <c r="G6" s="110"/>
      <c r="H6" s="110"/>
      <c r="I6" s="110"/>
      <c r="J6" s="110"/>
      <c r="K6" s="21"/>
      <c r="L6" s="22"/>
      <c r="M6" s="22"/>
      <c r="N6" s="22"/>
    </row>
    <row r="7" spans="2:22" s="19" customFormat="1" ht="15" customHeight="1" x14ac:dyDescent="0.15">
      <c r="B7" s="112" t="s">
        <v>7</v>
      </c>
      <c r="C7" s="20" t="s">
        <v>8</v>
      </c>
      <c r="D7" s="110"/>
      <c r="E7" s="115"/>
      <c r="F7" s="115"/>
      <c r="G7" s="115"/>
      <c r="H7" s="115"/>
      <c r="I7" s="115"/>
      <c r="J7" s="115"/>
      <c r="K7" s="21"/>
      <c r="L7" s="22"/>
      <c r="M7" s="22"/>
    </row>
    <row r="8" spans="2:22" s="19" customFormat="1" ht="15" customHeight="1" x14ac:dyDescent="0.15">
      <c r="B8" s="113"/>
      <c r="C8" s="20" t="s">
        <v>9</v>
      </c>
      <c r="D8" s="116"/>
      <c r="E8" s="117"/>
      <c r="F8" s="118"/>
      <c r="G8" s="23" t="s">
        <v>10</v>
      </c>
      <c r="H8" s="116"/>
      <c r="I8" s="117"/>
      <c r="J8" s="118"/>
      <c r="K8" s="21"/>
      <c r="L8" s="22"/>
      <c r="M8" s="22"/>
    </row>
    <row r="9" spans="2:22" s="19" customFormat="1" ht="15" customHeight="1" x14ac:dyDescent="0.15">
      <c r="B9" s="114"/>
      <c r="C9" s="20" t="s">
        <v>95</v>
      </c>
      <c r="D9" s="119"/>
      <c r="E9" s="119"/>
      <c r="F9" s="119"/>
      <c r="G9" s="120" t="s">
        <v>96</v>
      </c>
      <c r="H9" s="121"/>
      <c r="I9" s="121"/>
      <c r="J9" s="122"/>
      <c r="K9" s="21"/>
      <c r="L9" s="22"/>
      <c r="M9" s="22"/>
      <c r="N9" s="22"/>
    </row>
    <row r="10" spans="2:22" ht="15" customHeight="1" x14ac:dyDescent="0.15">
      <c r="B10" s="20" t="s">
        <v>52</v>
      </c>
      <c r="C10" s="110"/>
      <c r="D10" s="110"/>
      <c r="E10" s="110"/>
      <c r="F10" s="110"/>
      <c r="G10" s="110"/>
      <c r="H10" s="110"/>
      <c r="I10" s="110"/>
      <c r="J10" s="110"/>
      <c r="K10" s="21"/>
      <c r="L10" s="22"/>
      <c r="M10" s="22"/>
      <c r="N10" s="22"/>
      <c r="O10" s="19"/>
      <c r="P10" s="19"/>
      <c r="Q10" s="19"/>
      <c r="R10" s="19"/>
      <c r="S10" s="19"/>
      <c r="T10" s="19"/>
      <c r="U10" s="19"/>
      <c r="V10" s="19"/>
    </row>
    <row r="11" spans="2:22" ht="15" customHeight="1" x14ac:dyDescent="0.15">
      <c r="B11" s="2"/>
      <c r="C11" s="2"/>
      <c r="D11" s="3"/>
      <c r="E11" s="25"/>
      <c r="F11" s="25"/>
      <c r="G11" s="25"/>
      <c r="H11" s="25"/>
      <c r="I11" s="25"/>
      <c r="J11" s="25"/>
      <c r="K11" s="22"/>
      <c r="L11" s="22"/>
      <c r="M11" s="22"/>
      <c r="N11" s="22"/>
      <c r="O11" s="19"/>
      <c r="P11" s="19"/>
      <c r="Q11" s="19"/>
      <c r="R11" s="19"/>
      <c r="S11" s="19"/>
      <c r="T11" s="19"/>
      <c r="U11" s="19"/>
      <c r="V11" s="19"/>
    </row>
    <row r="12" spans="2:22" ht="15" customHeight="1" x14ac:dyDescent="0.15">
      <c r="B12" s="15"/>
      <c r="C12" s="2"/>
      <c r="D12" s="14"/>
      <c r="E12" s="26"/>
      <c r="F12" s="26"/>
      <c r="G12" s="84"/>
      <c r="H12" s="85" t="s">
        <v>132</v>
      </c>
      <c r="I12" s="86"/>
      <c r="J12" s="87" t="s">
        <v>133</v>
      </c>
      <c r="K12" s="26"/>
      <c r="L12" s="27"/>
      <c r="M12" s="27"/>
      <c r="N12" s="27"/>
      <c r="O12" s="27"/>
    </row>
    <row r="13" spans="2:22" ht="15" customHeight="1" x14ac:dyDescent="0.15">
      <c r="B13" s="28" t="s">
        <v>118</v>
      </c>
      <c r="C13" s="2"/>
      <c r="D13" s="14"/>
      <c r="E13" s="26"/>
      <c r="F13" s="26"/>
      <c r="G13" s="26"/>
      <c r="H13" s="26"/>
      <c r="I13" s="26"/>
      <c r="J13" s="26"/>
      <c r="K13" s="26"/>
      <c r="L13" s="27"/>
      <c r="M13" s="27"/>
      <c r="N13" s="27"/>
      <c r="O13" s="27"/>
    </row>
    <row r="14" spans="2:22" ht="15" customHeight="1" x14ac:dyDescent="0.15">
      <c r="B14" s="24" t="s">
        <v>53</v>
      </c>
      <c r="C14" s="24"/>
      <c r="D14" s="29" t="s">
        <v>54</v>
      </c>
      <c r="F14" s="30"/>
      <c r="G14" s="30"/>
      <c r="H14" s="30"/>
      <c r="I14" s="30"/>
      <c r="J14" s="30"/>
      <c r="K14" s="30"/>
      <c r="L14" s="27"/>
      <c r="M14" s="27"/>
      <c r="N14" s="27"/>
      <c r="O14" s="27"/>
    </row>
    <row r="15" spans="2:22" ht="15" customHeight="1" x14ac:dyDescent="0.15">
      <c r="B15" s="24"/>
      <c r="C15" s="24"/>
      <c r="D15" s="4" t="s">
        <v>11</v>
      </c>
      <c r="E15" s="4" t="s">
        <v>12</v>
      </c>
      <c r="F15" s="4" t="s">
        <v>13</v>
      </c>
      <c r="G15" s="4" t="s">
        <v>14</v>
      </c>
      <c r="H15" s="4" t="s">
        <v>15</v>
      </c>
      <c r="I15" s="4" t="s">
        <v>16</v>
      </c>
      <c r="J15" s="4" t="s">
        <v>17</v>
      </c>
      <c r="K15" s="4" t="s">
        <v>18</v>
      </c>
      <c r="L15" s="4" t="s">
        <v>19</v>
      </c>
      <c r="M15" s="4" t="s">
        <v>20</v>
      </c>
      <c r="N15" s="4" t="s">
        <v>21</v>
      </c>
      <c r="O15" s="4" t="s">
        <v>22</v>
      </c>
      <c r="P15" s="1" t="s">
        <v>39</v>
      </c>
    </row>
    <row r="16" spans="2:22" ht="15" customHeight="1" x14ac:dyDescent="0.15">
      <c r="B16" s="108" t="s">
        <v>55</v>
      </c>
      <c r="C16" s="109"/>
      <c r="D16" s="64"/>
      <c r="E16" s="64"/>
      <c r="F16" s="64"/>
      <c r="G16" s="64"/>
      <c r="H16" s="64"/>
      <c r="I16" s="64"/>
      <c r="J16" s="64"/>
      <c r="K16" s="64"/>
      <c r="L16" s="64"/>
      <c r="M16" s="64"/>
      <c r="N16" s="64"/>
      <c r="O16" s="64"/>
      <c r="P16" s="43"/>
    </row>
    <row r="17" spans="2:17" ht="15" customHeight="1" x14ac:dyDescent="0.15">
      <c r="B17" s="108" t="s">
        <v>56</v>
      </c>
      <c r="C17" s="109"/>
      <c r="D17" s="64"/>
      <c r="E17" s="64"/>
      <c r="F17" s="64"/>
      <c r="G17" s="64"/>
      <c r="H17" s="64"/>
      <c r="I17" s="64"/>
      <c r="J17" s="64"/>
      <c r="K17" s="64"/>
      <c r="L17" s="64"/>
      <c r="M17" s="64"/>
      <c r="N17" s="64"/>
      <c r="O17" s="64"/>
      <c r="P17" s="63">
        <f>SUM(D17:O17)</f>
        <v>0</v>
      </c>
    </row>
    <row r="18" spans="2:17" ht="15" customHeight="1" x14ac:dyDescent="0.15">
      <c r="B18" s="108" t="s">
        <v>60</v>
      </c>
      <c r="C18" s="109"/>
      <c r="D18" s="65">
        <f>D16*D17</f>
        <v>0</v>
      </c>
      <c r="E18" s="65">
        <f t="shared" ref="E18:O18" si="0">E16*E17</f>
        <v>0</v>
      </c>
      <c r="F18" s="65">
        <f t="shared" si="0"/>
        <v>0</v>
      </c>
      <c r="G18" s="65">
        <f t="shared" si="0"/>
        <v>0</v>
      </c>
      <c r="H18" s="65">
        <f t="shared" si="0"/>
        <v>0</v>
      </c>
      <c r="I18" s="65">
        <f t="shared" si="0"/>
        <v>0</v>
      </c>
      <c r="J18" s="65">
        <f t="shared" si="0"/>
        <v>0</v>
      </c>
      <c r="K18" s="65">
        <f t="shared" si="0"/>
        <v>0</v>
      </c>
      <c r="L18" s="65">
        <f t="shared" si="0"/>
        <v>0</v>
      </c>
      <c r="M18" s="65">
        <f t="shared" si="0"/>
        <v>0</v>
      </c>
      <c r="N18" s="65">
        <f t="shared" si="0"/>
        <v>0</v>
      </c>
      <c r="O18" s="65">
        <f t="shared" si="0"/>
        <v>0</v>
      </c>
      <c r="P18" s="63">
        <f>SUM(D18:O18)</f>
        <v>0</v>
      </c>
    </row>
    <row r="19" spans="2:17" ht="15" customHeight="1" x14ac:dyDescent="0.15">
      <c r="B19" s="12"/>
      <c r="C19" s="12"/>
      <c r="D19" s="8"/>
      <c r="E19" s="8"/>
      <c r="F19" s="8"/>
      <c r="G19" s="8"/>
      <c r="H19" s="8"/>
      <c r="I19" s="8"/>
      <c r="J19" s="8"/>
      <c r="K19" s="8"/>
      <c r="L19" s="8"/>
      <c r="M19" s="8"/>
      <c r="N19" s="8"/>
      <c r="O19" s="8"/>
    </row>
    <row r="20" spans="2:17" ht="15" customHeight="1" x14ac:dyDescent="0.15">
      <c r="B20" s="28" t="s">
        <v>158</v>
      </c>
      <c r="C20" s="28"/>
      <c r="D20" s="14"/>
      <c r="E20" s="26"/>
      <c r="F20" s="26"/>
      <c r="G20" s="26"/>
      <c r="H20" s="26"/>
      <c r="I20" s="26"/>
      <c r="J20" s="26"/>
      <c r="K20" s="26"/>
      <c r="L20" s="27"/>
      <c r="M20" s="27"/>
      <c r="N20" s="27"/>
      <c r="O20" s="27"/>
    </row>
    <row r="21" spans="2:17" ht="15" customHeight="1" x14ac:dyDescent="0.15">
      <c r="D21" s="97"/>
      <c r="E21" s="111"/>
      <c r="F21" s="10"/>
      <c r="H21" s="97"/>
      <c r="I21" s="111"/>
      <c r="J21" s="10"/>
      <c r="K21" s="97"/>
      <c r="L21" s="97"/>
      <c r="M21" s="9"/>
    </row>
    <row r="22" spans="2:17" ht="15" customHeight="1" x14ac:dyDescent="0.15">
      <c r="B22" s="124" t="s">
        <v>64</v>
      </c>
      <c r="C22" s="124"/>
      <c r="D22" s="125" t="s">
        <v>112</v>
      </c>
      <c r="E22" s="125"/>
      <c r="F22" s="45"/>
      <c r="G22" s="1" t="s">
        <v>38</v>
      </c>
      <c r="H22" s="82"/>
      <c r="I22" s="125" t="s">
        <v>40</v>
      </c>
      <c r="J22" s="125"/>
      <c r="K22" s="134"/>
      <c r="L22" s="134"/>
      <c r="M22" s="1" t="s">
        <v>62</v>
      </c>
      <c r="N22" s="39"/>
    </row>
    <row r="23" spans="2:17" ht="15" customHeight="1" x14ac:dyDescent="0.15">
      <c r="B23" s="124" t="s">
        <v>113</v>
      </c>
      <c r="C23" s="124"/>
      <c r="D23" s="125" t="s">
        <v>114</v>
      </c>
      <c r="E23" s="125"/>
      <c r="F23" s="45"/>
      <c r="G23" s="1" t="s">
        <v>38</v>
      </c>
      <c r="H23" s="46" t="s">
        <v>57</v>
      </c>
      <c r="I23" s="125" t="s">
        <v>116</v>
      </c>
      <c r="J23" s="125"/>
      <c r="K23" s="134"/>
      <c r="L23" s="134"/>
      <c r="M23" s="1" t="s">
        <v>62</v>
      </c>
      <c r="N23" s="39"/>
    </row>
    <row r="24" spans="2:17" ht="15" customHeight="1" x14ac:dyDescent="0.15">
      <c r="B24" s="13"/>
      <c r="C24" s="13"/>
      <c r="D24" s="15" t="s">
        <v>117</v>
      </c>
      <c r="E24" s="31"/>
      <c r="F24" s="10"/>
      <c r="H24" s="18"/>
      <c r="I24" s="31"/>
      <c r="J24" s="10"/>
      <c r="K24" s="18"/>
      <c r="L24" s="18"/>
      <c r="M24" s="9"/>
    </row>
    <row r="25" spans="2:17" ht="15" customHeight="1" x14ac:dyDescent="0.15">
      <c r="B25" s="13"/>
      <c r="C25" s="13"/>
      <c r="D25" s="15"/>
      <c r="E25" s="31"/>
      <c r="F25" s="10"/>
      <c r="H25" s="18"/>
      <c r="I25" s="31"/>
      <c r="J25" s="10"/>
      <c r="K25" s="18"/>
      <c r="L25" s="18"/>
      <c r="M25" s="9"/>
    </row>
    <row r="26" spans="2:17" ht="15" customHeight="1" x14ac:dyDescent="0.15">
      <c r="D26" s="4" t="s">
        <v>11</v>
      </c>
      <c r="E26" s="4" t="s">
        <v>12</v>
      </c>
      <c r="F26" s="4" t="s">
        <v>13</v>
      </c>
      <c r="G26" s="4" t="s">
        <v>14</v>
      </c>
      <c r="H26" s="4" t="s">
        <v>15</v>
      </c>
      <c r="I26" s="4" t="s">
        <v>16</v>
      </c>
      <c r="J26" s="4" t="s">
        <v>17</v>
      </c>
      <c r="K26" s="4" t="s">
        <v>18</v>
      </c>
      <c r="L26" s="4" t="s">
        <v>19</v>
      </c>
      <c r="M26" s="4" t="s">
        <v>20</v>
      </c>
      <c r="N26" s="4" t="s">
        <v>21</v>
      </c>
      <c r="O26" s="4" t="s">
        <v>22</v>
      </c>
      <c r="P26" s="1" t="s">
        <v>23</v>
      </c>
      <c r="Q26" s="1" t="s">
        <v>38</v>
      </c>
    </row>
    <row r="27" spans="2:17" ht="15" customHeight="1" x14ac:dyDescent="0.15">
      <c r="B27" s="70">
        <f>K22</f>
        <v>0</v>
      </c>
      <c r="C27" s="32" t="s">
        <v>122</v>
      </c>
      <c r="D27" s="66">
        <f>D18*$F$22*$N$22/1000</f>
        <v>0</v>
      </c>
      <c r="E27" s="66">
        <f t="shared" ref="E27:O27" si="1">E18*$F$22*$N$22/1000+E18*$F$23*$N$23/1000</f>
        <v>0</v>
      </c>
      <c r="F27" s="66">
        <f t="shared" si="1"/>
        <v>0</v>
      </c>
      <c r="G27" s="66">
        <f t="shared" si="1"/>
        <v>0</v>
      </c>
      <c r="H27" s="66">
        <f t="shared" si="1"/>
        <v>0</v>
      </c>
      <c r="I27" s="66">
        <f t="shared" si="1"/>
        <v>0</v>
      </c>
      <c r="J27" s="66">
        <f t="shared" si="1"/>
        <v>0</v>
      </c>
      <c r="K27" s="66">
        <f t="shared" si="1"/>
        <v>0</v>
      </c>
      <c r="L27" s="66">
        <f t="shared" si="1"/>
        <v>0</v>
      </c>
      <c r="M27" s="66">
        <f t="shared" si="1"/>
        <v>0</v>
      </c>
      <c r="N27" s="66">
        <f t="shared" si="1"/>
        <v>0</v>
      </c>
      <c r="O27" s="66">
        <f t="shared" si="1"/>
        <v>0</v>
      </c>
      <c r="P27" s="66">
        <f>SUM(D27:O27)</f>
        <v>0</v>
      </c>
      <c r="Q27" s="39"/>
    </row>
    <row r="28" spans="2:17" ht="15" customHeight="1" x14ac:dyDescent="0.15">
      <c r="B28" s="98" t="s">
        <v>42</v>
      </c>
      <c r="C28" s="135"/>
      <c r="D28" s="66">
        <f t="shared" ref="D28:O28" si="2">D18*$F$23*$N$23/1000</f>
        <v>0</v>
      </c>
      <c r="E28" s="66">
        <f t="shared" si="2"/>
        <v>0</v>
      </c>
      <c r="F28" s="66">
        <f t="shared" si="2"/>
        <v>0</v>
      </c>
      <c r="G28" s="66">
        <f t="shared" si="2"/>
        <v>0</v>
      </c>
      <c r="H28" s="66">
        <f t="shared" si="2"/>
        <v>0</v>
      </c>
      <c r="I28" s="66">
        <f t="shared" si="2"/>
        <v>0</v>
      </c>
      <c r="J28" s="66">
        <f t="shared" si="2"/>
        <v>0</v>
      </c>
      <c r="K28" s="66">
        <f t="shared" si="2"/>
        <v>0</v>
      </c>
      <c r="L28" s="66">
        <f t="shared" si="2"/>
        <v>0</v>
      </c>
      <c r="M28" s="66">
        <f t="shared" si="2"/>
        <v>0</v>
      </c>
      <c r="N28" s="66">
        <f t="shared" si="2"/>
        <v>0</v>
      </c>
      <c r="O28" s="66">
        <f t="shared" si="2"/>
        <v>0</v>
      </c>
      <c r="P28" s="66">
        <f>SUM(D28:O28)</f>
        <v>0</v>
      </c>
      <c r="Q28" s="1" t="s">
        <v>35</v>
      </c>
    </row>
    <row r="29" spans="2:17" ht="15" customHeight="1" x14ac:dyDescent="0.15">
      <c r="B29" s="6"/>
      <c r="C29" s="12"/>
      <c r="D29" s="7"/>
      <c r="E29" s="7"/>
      <c r="F29" s="7"/>
      <c r="G29" s="7"/>
      <c r="H29" s="7"/>
      <c r="I29" s="7"/>
      <c r="J29" s="7"/>
      <c r="K29" s="7"/>
      <c r="L29" s="7"/>
      <c r="M29" s="7"/>
      <c r="N29" s="7"/>
      <c r="O29" s="7"/>
      <c r="P29" s="33"/>
    </row>
    <row r="30" spans="2:17" ht="15" customHeight="1" x14ac:dyDescent="0.15">
      <c r="B30" s="28" t="s">
        <v>120</v>
      </c>
      <c r="C30" s="28"/>
      <c r="D30" s="8"/>
      <c r="E30" s="8"/>
      <c r="F30" s="8"/>
      <c r="G30" s="8"/>
      <c r="H30" s="8"/>
      <c r="I30" s="8"/>
      <c r="J30" s="8"/>
      <c r="K30" s="8"/>
      <c r="L30" s="8"/>
      <c r="M30" s="8"/>
      <c r="N30" s="8"/>
      <c r="O30" s="8"/>
    </row>
    <row r="31" spans="2:17" ht="15" customHeight="1" x14ac:dyDescent="0.15">
      <c r="B31" s="28"/>
      <c r="C31" s="28"/>
      <c r="D31" s="69" t="s">
        <v>107</v>
      </c>
      <c r="F31" s="8"/>
      <c r="G31" s="8"/>
      <c r="H31" s="8"/>
      <c r="I31" s="8"/>
      <c r="J31" s="8"/>
      <c r="K31" s="8"/>
      <c r="L31" s="8"/>
      <c r="M31" s="8"/>
      <c r="N31" s="8"/>
      <c r="O31" s="8"/>
    </row>
    <row r="32" spans="2:17" ht="15" customHeight="1" x14ac:dyDescent="0.15">
      <c r="B32" s="124" t="s">
        <v>64</v>
      </c>
      <c r="C32" s="124"/>
      <c r="D32" s="125" t="s">
        <v>112</v>
      </c>
      <c r="E32" s="125"/>
      <c r="F32" s="45"/>
      <c r="G32" s="1" t="s">
        <v>38</v>
      </c>
      <c r="H32" s="82"/>
      <c r="I32" s="125" t="s">
        <v>40</v>
      </c>
      <c r="J32" s="125"/>
      <c r="K32" s="134"/>
      <c r="L32" s="134"/>
      <c r="M32" s="1" t="s">
        <v>62</v>
      </c>
      <c r="N32" s="39"/>
      <c r="O32" s="132" t="s">
        <v>61</v>
      </c>
      <c r="P32" s="133"/>
      <c r="Q32" s="44" t="e">
        <f>F32*N32/(F22*N22)</f>
        <v>#DIV/0!</v>
      </c>
    </row>
    <row r="33" spans="2:17" ht="15" customHeight="1" x14ac:dyDescent="0.15">
      <c r="B33" s="124" t="s">
        <v>113</v>
      </c>
      <c r="C33" s="124"/>
      <c r="D33" s="125" t="s">
        <v>114</v>
      </c>
      <c r="E33" s="125"/>
      <c r="F33" s="45"/>
      <c r="G33" s="1" t="s">
        <v>38</v>
      </c>
      <c r="H33" s="46" t="s">
        <v>57</v>
      </c>
      <c r="I33" s="125" t="s">
        <v>116</v>
      </c>
      <c r="J33" s="125"/>
      <c r="K33" s="134"/>
      <c r="L33" s="134"/>
      <c r="M33" s="1" t="s">
        <v>62</v>
      </c>
      <c r="N33" s="39"/>
      <c r="O33" s="132" t="s">
        <v>61</v>
      </c>
      <c r="P33" s="133"/>
      <c r="Q33" s="83" t="str">
        <f>IF(F23="","-",F33*N33/(F23*N23))</f>
        <v>-</v>
      </c>
    </row>
    <row r="34" spans="2:17" ht="15" customHeight="1" x14ac:dyDescent="0.15">
      <c r="B34" s="13"/>
      <c r="C34" s="13"/>
      <c r="D34" s="15" t="s">
        <v>117</v>
      </c>
      <c r="E34" s="31"/>
      <c r="F34" s="10"/>
      <c r="H34" s="18"/>
      <c r="I34" s="31"/>
      <c r="J34" s="10"/>
      <c r="K34" s="18"/>
      <c r="L34" s="18"/>
      <c r="M34" s="9"/>
    </row>
    <row r="35" spans="2:17" ht="15" customHeight="1" x14ac:dyDescent="0.15">
      <c r="B35" s="13"/>
      <c r="C35" s="13"/>
      <c r="E35" s="31"/>
      <c r="F35" s="10"/>
      <c r="H35" s="18"/>
      <c r="J35" s="10"/>
      <c r="K35" s="34"/>
      <c r="L35" s="18"/>
      <c r="M35" s="17"/>
    </row>
    <row r="36" spans="2:17" ht="15" customHeight="1" x14ac:dyDescent="0.15">
      <c r="D36" s="4" t="s">
        <v>11</v>
      </c>
      <c r="E36" s="4" t="s">
        <v>12</v>
      </c>
      <c r="F36" s="4" t="s">
        <v>13</v>
      </c>
      <c r="G36" s="4" t="s">
        <v>14</v>
      </c>
      <c r="H36" s="4" t="s">
        <v>15</v>
      </c>
      <c r="I36" s="4" t="s">
        <v>16</v>
      </c>
      <c r="J36" s="4" t="s">
        <v>17</v>
      </c>
      <c r="K36" s="4" t="s">
        <v>18</v>
      </c>
      <c r="L36" s="4" t="s">
        <v>19</v>
      </c>
      <c r="M36" s="4" t="s">
        <v>20</v>
      </c>
      <c r="N36" s="4" t="s">
        <v>21</v>
      </c>
      <c r="O36" s="4" t="s">
        <v>22</v>
      </c>
      <c r="P36" s="1" t="s">
        <v>23</v>
      </c>
      <c r="Q36" s="1" t="s">
        <v>38</v>
      </c>
    </row>
    <row r="37" spans="2:17" ht="15" customHeight="1" x14ac:dyDescent="0.15">
      <c r="B37" s="70">
        <f>K32</f>
        <v>0</v>
      </c>
      <c r="C37" s="32" t="s">
        <v>122</v>
      </c>
      <c r="D37" s="66">
        <f t="shared" ref="D37:O37" si="3">D18*$F$32*$N$32/1000</f>
        <v>0</v>
      </c>
      <c r="E37" s="66">
        <f t="shared" si="3"/>
        <v>0</v>
      </c>
      <c r="F37" s="66">
        <f t="shared" si="3"/>
        <v>0</v>
      </c>
      <c r="G37" s="66">
        <f t="shared" si="3"/>
        <v>0</v>
      </c>
      <c r="H37" s="66">
        <f t="shared" si="3"/>
        <v>0</v>
      </c>
      <c r="I37" s="66">
        <f t="shared" si="3"/>
        <v>0</v>
      </c>
      <c r="J37" s="66">
        <f t="shared" si="3"/>
        <v>0</v>
      </c>
      <c r="K37" s="66">
        <f t="shared" si="3"/>
        <v>0</v>
      </c>
      <c r="L37" s="66">
        <f t="shared" si="3"/>
        <v>0</v>
      </c>
      <c r="M37" s="66">
        <f t="shared" si="3"/>
        <v>0</v>
      </c>
      <c r="N37" s="66">
        <f t="shared" si="3"/>
        <v>0</v>
      </c>
      <c r="O37" s="66">
        <f t="shared" si="3"/>
        <v>0</v>
      </c>
      <c r="P37" s="66">
        <f>SUM(D37:O37)</f>
        <v>0</v>
      </c>
      <c r="Q37" s="71">
        <f>Q27</f>
        <v>0</v>
      </c>
    </row>
    <row r="38" spans="2:17" ht="15" customHeight="1" x14ac:dyDescent="0.15">
      <c r="B38" s="98" t="s">
        <v>69</v>
      </c>
      <c r="C38" s="99"/>
      <c r="D38" s="66">
        <f t="shared" ref="D38:O38" si="4">D18*$F$33*$N$33/1000</f>
        <v>0</v>
      </c>
      <c r="E38" s="66">
        <f t="shared" si="4"/>
        <v>0</v>
      </c>
      <c r="F38" s="66">
        <f t="shared" si="4"/>
        <v>0</v>
      </c>
      <c r="G38" s="66">
        <f t="shared" si="4"/>
        <v>0</v>
      </c>
      <c r="H38" s="66">
        <f t="shared" si="4"/>
        <v>0</v>
      </c>
      <c r="I38" s="66">
        <f t="shared" si="4"/>
        <v>0</v>
      </c>
      <c r="J38" s="66">
        <f t="shared" si="4"/>
        <v>0</v>
      </c>
      <c r="K38" s="66">
        <f t="shared" si="4"/>
        <v>0</v>
      </c>
      <c r="L38" s="66">
        <f t="shared" si="4"/>
        <v>0</v>
      </c>
      <c r="M38" s="66">
        <f t="shared" si="4"/>
        <v>0</v>
      </c>
      <c r="N38" s="66">
        <f t="shared" si="4"/>
        <v>0</v>
      </c>
      <c r="O38" s="66">
        <f t="shared" si="4"/>
        <v>0</v>
      </c>
      <c r="P38" s="66">
        <f>SUM(D38:O38)</f>
        <v>0</v>
      </c>
      <c r="Q38" s="1" t="s">
        <v>35</v>
      </c>
    </row>
    <row r="40" spans="2:17" ht="15" customHeight="1" x14ac:dyDescent="0.15">
      <c r="B40" s="31"/>
      <c r="C40" s="31"/>
      <c r="D40" s="19"/>
      <c r="E40" s="19"/>
      <c r="F40" s="19"/>
      <c r="G40" s="19"/>
      <c r="H40" s="19"/>
      <c r="I40" s="19"/>
      <c r="J40" s="19"/>
      <c r="K40" s="19"/>
      <c r="L40" s="19"/>
      <c r="M40" s="19"/>
      <c r="N40" s="19"/>
      <c r="O40" s="19"/>
      <c r="P40" s="19"/>
    </row>
    <row r="41" spans="2:17" ht="15" customHeight="1" x14ac:dyDescent="0.15">
      <c r="B41" s="35" t="s">
        <v>163</v>
      </c>
      <c r="C41" s="19"/>
      <c r="D41" s="50" t="s">
        <v>124</v>
      </c>
      <c r="E41" s="19"/>
      <c r="F41" s="19"/>
      <c r="G41" s="19"/>
      <c r="H41" s="19"/>
      <c r="I41" s="19"/>
      <c r="J41" s="19"/>
      <c r="K41" s="19"/>
      <c r="L41" s="19"/>
      <c r="M41" s="19"/>
      <c r="N41" s="19"/>
      <c r="O41" s="19"/>
      <c r="P41" s="19"/>
    </row>
    <row r="42" spans="2:17" ht="15" customHeight="1" x14ac:dyDescent="0.15">
      <c r="B42" s="19"/>
      <c r="C42" s="19"/>
      <c r="D42" s="19" t="s">
        <v>148</v>
      </c>
      <c r="E42" s="19"/>
      <c r="F42" s="19"/>
      <c r="G42" s="19"/>
      <c r="H42" s="19"/>
      <c r="I42" s="19" t="s">
        <v>48</v>
      </c>
      <c r="J42" s="19"/>
      <c r="K42" s="19"/>
      <c r="L42" s="19"/>
      <c r="M42" s="19"/>
      <c r="N42" s="19"/>
      <c r="O42" s="19"/>
      <c r="P42" s="47">
        <f>P44*I45+P47*I48</f>
        <v>0</v>
      </c>
    </row>
    <row r="43" spans="2:17" ht="15" customHeight="1" x14ac:dyDescent="0.15">
      <c r="B43" s="19"/>
      <c r="C43" s="19"/>
      <c r="D43" s="19"/>
      <c r="E43" s="19"/>
      <c r="F43" s="19"/>
      <c r="G43" s="19"/>
      <c r="H43" s="19"/>
      <c r="I43" s="19"/>
      <c r="J43" s="19"/>
      <c r="K43" s="19"/>
      <c r="L43" s="19"/>
      <c r="M43" s="19"/>
      <c r="N43" s="19"/>
      <c r="O43" s="19"/>
      <c r="P43" s="72"/>
    </row>
    <row r="44" spans="2:17" ht="15" customHeight="1" x14ac:dyDescent="0.15">
      <c r="B44" s="31" t="s">
        <v>149</v>
      </c>
      <c r="C44" s="31"/>
      <c r="D44" s="73">
        <f>$K$22</f>
        <v>0</v>
      </c>
      <c r="E44" s="19" t="s">
        <v>45</v>
      </c>
      <c r="F44" s="19"/>
      <c r="G44" s="19"/>
      <c r="H44" s="19"/>
      <c r="I44" s="74" t="s">
        <v>123</v>
      </c>
      <c r="J44" s="19" t="s">
        <v>36</v>
      </c>
      <c r="K44" s="19" t="s">
        <v>46</v>
      </c>
      <c r="L44" s="19"/>
      <c r="M44" s="19"/>
      <c r="N44" s="19"/>
      <c r="O44" s="19"/>
      <c r="P44" s="47">
        <f>P27</f>
        <v>0</v>
      </c>
    </row>
    <row r="45" spans="2:17" ht="15" customHeight="1" x14ac:dyDescent="0.15">
      <c r="B45" s="31" t="s">
        <v>44</v>
      </c>
      <c r="C45" s="31"/>
      <c r="D45" s="73">
        <f>$K$22</f>
        <v>0</v>
      </c>
      <c r="E45" s="19" t="s">
        <v>47</v>
      </c>
      <c r="F45" s="19"/>
      <c r="G45" s="75" t="s">
        <v>37</v>
      </c>
      <c r="H45" s="76" t="str">
        <f>I44</f>
        <v>KL</v>
      </c>
      <c r="I45" s="36"/>
      <c r="J45" s="31" t="s">
        <v>80</v>
      </c>
      <c r="K45" s="104"/>
      <c r="L45" s="105"/>
      <c r="M45" s="105"/>
      <c r="N45" s="106"/>
      <c r="O45" s="19"/>
      <c r="P45" s="42"/>
    </row>
    <row r="46" spans="2:17" ht="15" customHeight="1" x14ac:dyDescent="0.15">
      <c r="B46" s="31"/>
      <c r="C46" s="31"/>
      <c r="D46" s="19"/>
      <c r="E46" s="19"/>
      <c r="F46" s="19"/>
      <c r="G46" s="31"/>
      <c r="H46" s="19"/>
      <c r="I46" s="37"/>
      <c r="J46" s="31"/>
      <c r="K46" s="77"/>
      <c r="L46" s="77"/>
      <c r="M46" s="77"/>
      <c r="N46" s="77"/>
      <c r="O46" s="19"/>
      <c r="P46" s="78"/>
    </row>
    <row r="47" spans="2:17" ht="15" customHeight="1" x14ac:dyDescent="0.15">
      <c r="B47" s="31" t="s">
        <v>150</v>
      </c>
      <c r="C47" s="31"/>
      <c r="D47" s="19" t="s">
        <v>156</v>
      </c>
      <c r="E47" s="19"/>
      <c r="F47" s="19"/>
      <c r="G47" s="19"/>
      <c r="H47" s="19"/>
      <c r="I47" s="19" t="s">
        <v>28</v>
      </c>
      <c r="J47" s="19"/>
      <c r="K47" s="19"/>
      <c r="L47" s="19"/>
      <c r="M47" s="19"/>
      <c r="N47" s="19"/>
      <c r="O47" s="19"/>
      <c r="P47" s="47">
        <f>P28</f>
        <v>0</v>
      </c>
    </row>
    <row r="48" spans="2:17" ht="15" customHeight="1" x14ac:dyDescent="0.15">
      <c r="B48" s="31" t="s">
        <v>29</v>
      </c>
      <c r="C48" s="31"/>
      <c r="D48" s="19" t="s">
        <v>51</v>
      </c>
      <c r="E48" s="19"/>
      <c r="F48" s="19"/>
      <c r="G48" s="19" t="s">
        <v>30</v>
      </c>
      <c r="H48" s="19"/>
      <c r="I48" s="36"/>
      <c r="J48" s="31" t="s">
        <v>80</v>
      </c>
      <c r="K48" s="104"/>
      <c r="L48" s="105"/>
      <c r="M48" s="105"/>
      <c r="N48" s="106"/>
      <c r="O48" s="31"/>
      <c r="P48" s="19"/>
    </row>
    <row r="49" spans="2:17" ht="15" customHeight="1" x14ac:dyDescent="0.15">
      <c r="B49" s="19"/>
      <c r="C49" s="19"/>
      <c r="D49" s="19"/>
      <c r="E49" s="19"/>
      <c r="F49" s="19"/>
      <c r="G49" s="19"/>
      <c r="H49" s="19"/>
      <c r="I49" s="19"/>
      <c r="J49" s="19"/>
      <c r="K49" s="19"/>
      <c r="L49" s="19"/>
      <c r="M49" s="19"/>
      <c r="N49" s="19"/>
      <c r="O49" s="19"/>
      <c r="P49" s="19"/>
    </row>
    <row r="50" spans="2:17" ht="15" customHeight="1" x14ac:dyDescent="0.15">
      <c r="B50" s="19"/>
      <c r="C50" s="19"/>
      <c r="D50" s="19"/>
      <c r="E50" s="19"/>
      <c r="F50" s="19"/>
      <c r="G50" s="19"/>
      <c r="H50" s="19"/>
      <c r="I50" s="19"/>
      <c r="J50" s="19"/>
      <c r="K50" s="19"/>
      <c r="L50" s="19"/>
      <c r="M50" s="19"/>
      <c r="N50" s="19"/>
      <c r="O50" s="19"/>
      <c r="P50" s="19"/>
    </row>
    <row r="51" spans="2:17" ht="15" customHeight="1" x14ac:dyDescent="0.15">
      <c r="B51" s="35" t="s">
        <v>5</v>
      </c>
      <c r="C51" s="19"/>
      <c r="D51" s="50" t="s">
        <v>124</v>
      </c>
      <c r="E51" s="19"/>
      <c r="F51" s="19"/>
      <c r="G51" s="19"/>
      <c r="H51" s="19"/>
      <c r="I51" s="19"/>
      <c r="J51" s="19"/>
      <c r="K51" s="19"/>
      <c r="L51" s="19"/>
      <c r="M51" s="19"/>
      <c r="N51" s="19"/>
      <c r="O51" s="19"/>
      <c r="P51" s="19"/>
      <c r="Q51" s="19"/>
    </row>
    <row r="52" spans="2:17" ht="15" customHeight="1" x14ac:dyDescent="0.15">
      <c r="B52" s="19"/>
      <c r="C52" s="19"/>
      <c r="D52" s="19" t="s">
        <v>73</v>
      </c>
      <c r="E52" s="19"/>
      <c r="F52" s="19"/>
      <c r="G52" s="19" t="s">
        <v>1</v>
      </c>
      <c r="H52" s="19"/>
      <c r="I52" s="19"/>
      <c r="J52" s="19"/>
      <c r="K52" s="19"/>
      <c r="L52" s="19"/>
      <c r="M52" s="19"/>
      <c r="N52" s="19"/>
      <c r="O52" s="19"/>
      <c r="P52" s="48">
        <f>P54*I55+P57*I58</f>
        <v>0</v>
      </c>
      <c r="Q52" s="19"/>
    </row>
    <row r="53" spans="2:17" ht="15" customHeight="1" x14ac:dyDescent="0.15">
      <c r="B53" s="19"/>
      <c r="C53" s="19"/>
      <c r="D53" s="19"/>
      <c r="E53" s="19"/>
      <c r="F53" s="19"/>
      <c r="G53" s="19"/>
      <c r="H53" s="19"/>
      <c r="I53" s="19"/>
      <c r="J53" s="19"/>
      <c r="K53" s="19"/>
      <c r="L53" s="19"/>
      <c r="M53" s="19"/>
      <c r="N53" s="19"/>
      <c r="O53" s="19"/>
      <c r="P53" s="79"/>
      <c r="Q53" s="19"/>
    </row>
    <row r="54" spans="2:17" ht="15" customHeight="1" x14ac:dyDescent="0.15">
      <c r="B54" s="31" t="s">
        <v>49</v>
      </c>
      <c r="C54" s="31"/>
      <c r="D54" s="73">
        <f>$K$32</f>
        <v>0</v>
      </c>
      <c r="E54" s="19" t="s">
        <v>45</v>
      </c>
      <c r="F54" s="19"/>
      <c r="G54" s="19"/>
      <c r="H54" s="19"/>
      <c r="I54" s="74" t="s">
        <v>123</v>
      </c>
      <c r="J54" s="19" t="s">
        <v>36</v>
      </c>
      <c r="K54" s="19" t="s">
        <v>46</v>
      </c>
      <c r="L54" s="19"/>
      <c r="M54" s="19"/>
      <c r="N54" s="19"/>
      <c r="O54" s="19"/>
      <c r="P54" s="48">
        <f>P37</f>
        <v>0</v>
      </c>
      <c r="Q54" s="19"/>
    </row>
    <row r="55" spans="2:17" ht="15" customHeight="1" x14ac:dyDescent="0.15">
      <c r="B55" s="31" t="s">
        <v>50</v>
      </c>
      <c r="C55" s="31"/>
      <c r="D55" s="73">
        <f>$K$32</f>
        <v>0</v>
      </c>
      <c r="E55" s="19" t="s">
        <v>47</v>
      </c>
      <c r="F55" s="19"/>
      <c r="G55" s="75" t="s">
        <v>37</v>
      </c>
      <c r="H55" s="76" t="str">
        <f>I54</f>
        <v>KL</v>
      </c>
      <c r="I55" s="49">
        <f>I45</f>
        <v>0</v>
      </c>
      <c r="J55" s="31" t="s">
        <v>80</v>
      </c>
      <c r="K55" s="129">
        <f>K45</f>
        <v>0</v>
      </c>
      <c r="L55" s="130"/>
      <c r="M55" s="130"/>
      <c r="N55" s="131"/>
      <c r="O55" s="19"/>
      <c r="P55" s="80"/>
      <c r="Q55" s="19"/>
    </row>
    <row r="56" spans="2:17" ht="15" customHeight="1" x14ac:dyDescent="0.15">
      <c r="B56" s="31"/>
      <c r="C56" s="31"/>
      <c r="D56" s="19"/>
      <c r="E56" s="19"/>
      <c r="F56" s="19"/>
      <c r="G56" s="31"/>
      <c r="H56" s="19"/>
      <c r="I56" s="37"/>
      <c r="J56" s="31"/>
      <c r="K56" s="77"/>
      <c r="L56" s="77"/>
      <c r="M56" s="77"/>
      <c r="N56" s="77"/>
      <c r="O56" s="19"/>
      <c r="P56" s="81"/>
      <c r="Q56" s="19"/>
    </row>
    <row r="57" spans="2:17" ht="15" customHeight="1" x14ac:dyDescent="0.15">
      <c r="B57" s="31" t="s">
        <v>33</v>
      </c>
      <c r="C57" s="31"/>
      <c r="D57" s="19" t="s">
        <v>34</v>
      </c>
      <c r="E57" s="19"/>
      <c r="F57" s="19"/>
      <c r="G57" s="19"/>
      <c r="H57" s="19"/>
      <c r="I57" s="19" t="s">
        <v>28</v>
      </c>
      <c r="J57" s="19"/>
      <c r="K57" s="19"/>
      <c r="L57" s="19"/>
      <c r="M57" s="19"/>
      <c r="N57" s="19"/>
      <c r="O57" s="19"/>
      <c r="P57" s="48">
        <f>P38</f>
        <v>0</v>
      </c>
      <c r="Q57" s="19"/>
    </row>
    <row r="58" spans="2:17" ht="15" customHeight="1" x14ac:dyDescent="0.15">
      <c r="B58" s="31" t="s">
        <v>29</v>
      </c>
      <c r="C58" s="31"/>
      <c r="D58" s="19" t="s">
        <v>51</v>
      </c>
      <c r="E58" s="19"/>
      <c r="F58" s="19"/>
      <c r="G58" s="19" t="s">
        <v>30</v>
      </c>
      <c r="H58" s="19"/>
      <c r="I58" s="49">
        <f>I48</f>
        <v>0</v>
      </c>
      <c r="J58" s="31" t="s">
        <v>80</v>
      </c>
      <c r="K58" s="129">
        <f>K48</f>
        <v>0</v>
      </c>
      <c r="L58" s="130"/>
      <c r="M58" s="130"/>
      <c r="N58" s="131"/>
      <c r="O58" s="31"/>
      <c r="P58" s="37"/>
      <c r="Q58" s="19"/>
    </row>
    <row r="59" spans="2:17" ht="15" customHeight="1" x14ac:dyDescent="0.15">
      <c r="B59" s="31"/>
      <c r="C59" s="31"/>
      <c r="D59" s="19"/>
      <c r="E59" s="19"/>
      <c r="F59" s="19"/>
      <c r="G59" s="19"/>
      <c r="H59" s="19"/>
      <c r="I59" s="19"/>
      <c r="J59" s="19"/>
      <c r="K59" s="19"/>
      <c r="L59" s="19"/>
      <c r="M59" s="19"/>
      <c r="N59" s="19"/>
      <c r="O59" s="31"/>
      <c r="P59" s="37"/>
      <c r="Q59" s="19"/>
    </row>
    <row r="60" spans="2:17" ht="15" customHeight="1" x14ac:dyDescent="0.15">
      <c r="B60" s="31"/>
      <c r="C60" s="31"/>
      <c r="D60" s="19"/>
      <c r="E60" s="19"/>
      <c r="F60" s="19"/>
      <c r="G60" s="19"/>
      <c r="H60" s="19"/>
      <c r="I60" s="19"/>
      <c r="J60" s="19"/>
      <c r="K60" s="19"/>
      <c r="L60" s="19"/>
      <c r="M60" s="19"/>
      <c r="N60" s="19"/>
      <c r="O60" s="31"/>
      <c r="P60" s="37"/>
      <c r="Q60" s="19"/>
    </row>
    <row r="61" spans="2:17" ht="15" customHeight="1" x14ac:dyDescent="0.15">
      <c r="B61" s="31"/>
      <c r="C61" s="31"/>
      <c r="D61" s="19"/>
      <c r="E61" s="19"/>
      <c r="F61" s="19"/>
      <c r="G61" s="19"/>
      <c r="H61" s="19"/>
      <c r="I61" s="19"/>
      <c r="J61" s="19"/>
      <c r="K61" s="19"/>
      <c r="L61" s="19"/>
      <c r="M61" s="19"/>
      <c r="N61" s="19"/>
      <c r="O61" s="31"/>
      <c r="P61" s="37"/>
      <c r="Q61" s="19"/>
    </row>
    <row r="62" spans="2:17" ht="15" customHeight="1" x14ac:dyDescent="0.15">
      <c r="B62" s="35" t="s">
        <v>99</v>
      </c>
      <c r="C62" s="35"/>
      <c r="D62" s="19"/>
      <c r="E62" s="19"/>
      <c r="F62" s="19"/>
      <c r="G62" s="19"/>
      <c r="H62" s="19"/>
      <c r="I62" s="19"/>
      <c r="J62" s="19"/>
      <c r="K62" s="19"/>
      <c r="L62" s="19"/>
      <c r="M62" s="19"/>
      <c r="N62" s="19"/>
      <c r="O62" s="19"/>
      <c r="P62" s="19"/>
      <c r="Q62" s="19"/>
    </row>
    <row r="63" spans="2:17" ht="15" customHeight="1" x14ac:dyDescent="0.15">
      <c r="B63" s="31" t="s">
        <v>125</v>
      </c>
      <c r="C63" s="31"/>
      <c r="D63" s="19" t="s">
        <v>0</v>
      </c>
      <c r="E63" s="19"/>
      <c r="F63" s="19"/>
      <c r="G63" s="19" t="s">
        <v>1</v>
      </c>
      <c r="H63" s="19"/>
      <c r="I63" s="19"/>
      <c r="J63" s="19"/>
      <c r="K63" s="19"/>
      <c r="L63" s="19"/>
      <c r="M63" s="19"/>
      <c r="N63" s="19"/>
      <c r="O63" s="19"/>
      <c r="P63" s="47">
        <f>ROUNDDOWN((P42-P52),0)</f>
        <v>0</v>
      </c>
    </row>
    <row r="64" spans="2:17" ht="15" customHeight="1" x14ac:dyDescent="0.15">
      <c r="B64" s="31"/>
      <c r="C64" s="31"/>
      <c r="D64" s="19" t="s">
        <v>153</v>
      </c>
      <c r="E64" s="19"/>
      <c r="F64" s="19"/>
      <c r="G64" s="19"/>
      <c r="H64" s="19"/>
      <c r="I64" s="19"/>
      <c r="J64" s="19"/>
      <c r="K64" s="19"/>
      <c r="L64" s="19"/>
      <c r="M64" s="19"/>
      <c r="N64" s="19"/>
      <c r="O64" s="19"/>
      <c r="P64" s="51"/>
    </row>
    <row r="65" spans="2:18" ht="15" customHeight="1" x14ac:dyDescent="0.15">
      <c r="B65" s="31" t="s">
        <v>151</v>
      </c>
      <c r="C65" s="31"/>
      <c r="D65" s="19" t="s">
        <v>157</v>
      </c>
      <c r="E65" s="19"/>
      <c r="F65" s="19"/>
      <c r="G65" s="19" t="s">
        <v>1</v>
      </c>
      <c r="H65" s="19"/>
      <c r="I65" s="19"/>
      <c r="J65" s="19"/>
      <c r="K65" s="19"/>
      <c r="L65" s="19"/>
      <c r="M65" s="19"/>
      <c r="N65" s="19"/>
      <c r="O65" s="19"/>
      <c r="P65" s="19"/>
    </row>
    <row r="66" spans="2:18" ht="15" customHeight="1" x14ac:dyDescent="0.15">
      <c r="B66" s="31" t="s">
        <v>128</v>
      </c>
      <c r="C66" s="31"/>
      <c r="D66" s="19" t="s">
        <v>3</v>
      </c>
      <c r="E66" s="19"/>
      <c r="F66" s="19"/>
      <c r="G66" s="19" t="s">
        <v>1</v>
      </c>
      <c r="H66" s="19"/>
      <c r="I66" s="19"/>
      <c r="J66" s="19"/>
      <c r="K66" s="19"/>
      <c r="L66" s="19"/>
      <c r="M66" s="19"/>
      <c r="N66" s="19"/>
      <c r="O66" s="19"/>
      <c r="P66" s="19"/>
    </row>
    <row r="67" spans="2:18" ht="15" customHeight="1" x14ac:dyDescent="0.15">
      <c r="B67" s="31"/>
      <c r="C67" s="31"/>
      <c r="D67" s="19"/>
      <c r="E67" s="19"/>
      <c r="F67" s="19"/>
      <c r="G67" s="19"/>
      <c r="H67" s="19"/>
      <c r="I67" s="19"/>
      <c r="J67" s="19"/>
      <c r="K67" s="19"/>
      <c r="L67" s="19"/>
      <c r="M67" s="19"/>
      <c r="N67" s="19"/>
      <c r="O67" s="19"/>
      <c r="P67" s="19"/>
    </row>
    <row r="68" spans="2:18" ht="15" customHeight="1" x14ac:dyDescent="0.15">
      <c r="B68" s="52" t="s">
        <v>101</v>
      </c>
      <c r="C68" s="53"/>
      <c r="D68" s="53"/>
      <c r="E68" s="53"/>
      <c r="F68" s="53"/>
      <c r="G68" s="53"/>
      <c r="H68" s="53"/>
      <c r="I68" s="53"/>
      <c r="J68" s="53"/>
      <c r="K68" s="53"/>
      <c r="L68" s="53"/>
      <c r="M68" s="53"/>
      <c r="N68" s="53"/>
      <c r="O68" s="53"/>
      <c r="P68" s="54"/>
      <c r="Q68" s="19"/>
    </row>
    <row r="69" spans="2:18" ht="15" customHeight="1" x14ac:dyDescent="0.15">
      <c r="B69" s="126"/>
      <c r="C69" s="127"/>
      <c r="D69" s="127"/>
      <c r="E69" s="127"/>
      <c r="F69" s="127"/>
      <c r="G69" s="127"/>
      <c r="H69" s="127"/>
      <c r="I69" s="127"/>
      <c r="J69" s="127"/>
      <c r="K69" s="127"/>
      <c r="L69" s="127"/>
      <c r="M69" s="127"/>
      <c r="N69" s="127"/>
      <c r="O69" s="127"/>
      <c r="P69" s="128"/>
      <c r="Q69" s="19"/>
    </row>
    <row r="70" spans="2:18" ht="15" customHeight="1" x14ac:dyDescent="0.15">
      <c r="B70" s="127"/>
      <c r="C70" s="127"/>
      <c r="D70" s="127"/>
      <c r="E70" s="127"/>
      <c r="F70" s="127"/>
      <c r="G70" s="127"/>
      <c r="H70" s="127"/>
      <c r="I70" s="127"/>
      <c r="J70" s="127"/>
      <c r="K70" s="127"/>
      <c r="L70" s="127"/>
      <c r="M70" s="127"/>
      <c r="N70" s="127"/>
      <c r="O70" s="127"/>
      <c r="P70" s="128"/>
      <c r="Q70" s="19"/>
    </row>
    <row r="71" spans="2:18" ht="15" customHeight="1" x14ac:dyDescent="0.15">
      <c r="B71" s="127"/>
      <c r="C71" s="127"/>
      <c r="D71" s="127"/>
      <c r="E71" s="127"/>
      <c r="F71" s="127"/>
      <c r="G71" s="127"/>
      <c r="H71" s="127"/>
      <c r="I71" s="127"/>
      <c r="J71" s="127"/>
      <c r="K71" s="127"/>
      <c r="L71" s="127"/>
      <c r="M71" s="127"/>
      <c r="N71" s="127"/>
      <c r="O71" s="127"/>
      <c r="P71" s="128"/>
      <c r="Q71" s="19"/>
    </row>
    <row r="72" spans="2:18" ht="15" customHeight="1" x14ac:dyDescent="0.15">
      <c r="B72" s="53"/>
      <c r="C72" s="53"/>
      <c r="D72" s="53"/>
      <c r="E72" s="53"/>
      <c r="F72" s="53"/>
      <c r="G72" s="53"/>
      <c r="H72" s="53"/>
      <c r="I72" s="53"/>
      <c r="J72" s="53"/>
      <c r="K72" s="53"/>
      <c r="L72" s="53"/>
      <c r="M72" s="53"/>
      <c r="N72" s="53"/>
      <c r="O72" s="53"/>
      <c r="P72" s="54"/>
      <c r="Q72" s="19"/>
    </row>
    <row r="73" spans="2:18" ht="15" customHeight="1" x14ac:dyDescent="0.15">
      <c r="B73" s="96" t="s">
        <v>152</v>
      </c>
      <c r="C73" s="55"/>
      <c r="D73" s="38" t="s">
        <v>81</v>
      </c>
      <c r="M73" s="19"/>
      <c r="N73" s="19"/>
      <c r="O73" s="50" t="s">
        <v>102</v>
      </c>
      <c r="P73" s="19"/>
      <c r="Q73" s="19"/>
    </row>
    <row r="74" spans="2:18" ht="15" customHeight="1" x14ac:dyDescent="0.15">
      <c r="B74" s="101" t="s">
        <v>82</v>
      </c>
      <c r="C74" s="123"/>
      <c r="D74" s="39" t="s">
        <v>83</v>
      </c>
      <c r="E74" s="39" t="s">
        <v>84</v>
      </c>
      <c r="F74" s="39" t="s">
        <v>85</v>
      </c>
      <c r="G74" s="39" t="s">
        <v>86</v>
      </c>
      <c r="H74" s="39" t="s">
        <v>87</v>
      </c>
      <c r="I74" s="39" t="s">
        <v>88</v>
      </c>
      <c r="J74" s="39" t="s">
        <v>89</v>
      </c>
      <c r="K74" s="39" t="s">
        <v>90</v>
      </c>
      <c r="L74" s="39" t="s">
        <v>108</v>
      </c>
      <c r="M74" s="39" t="s">
        <v>109</v>
      </c>
      <c r="N74" s="39" t="s">
        <v>110</v>
      </c>
      <c r="O74" s="39" t="s">
        <v>111</v>
      </c>
      <c r="P74" s="1" t="s">
        <v>91</v>
      </c>
      <c r="Q74" s="19"/>
      <c r="R74" s="19"/>
    </row>
    <row r="75" spans="2:18" ht="15" customHeight="1" x14ac:dyDescent="0.15">
      <c r="B75" s="62" t="s">
        <v>105</v>
      </c>
      <c r="C75" s="62" t="s">
        <v>106</v>
      </c>
      <c r="D75" s="56"/>
      <c r="E75" s="56"/>
      <c r="F75" s="56"/>
      <c r="G75" s="56"/>
      <c r="H75" s="56"/>
      <c r="I75" s="56"/>
      <c r="J75" s="56"/>
      <c r="K75" s="56"/>
      <c r="L75" s="40"/>
      <c r="M75" s="40"/>
      <c r="N75" s="40"/>
      <c r="O75" s="40"/>
      <c r="P75" s="67"/>
      <c r="Q75" s="19"/>
      <c r="R75" s="19"/>
    </row>
    <row r="76" spans="2:18" ht="15" customHeight="1" x14ac:dyDescent="0.15">
      <c r="B76" s="57" t="s">
        <v>0</v>
      </c>
      <c r="C76" s="41" t="s">
        <v>104</v>
      </c>
      <c r="D76" s="58" t="e">
        <f t="shared" ref="D76:O76" si="5">$P$63*D75/$P$18</f>
        <v>#DIV/0!</v>
      </c>
      <c r="E76" s="58" t="e">
        <f t="shared" si="5"/>
        <v>#DIV/0!</v>
      </c>
      <c r="F76" s="58" t="e">
        <f t="shared" si="5"/>
        <v>#DIV/0!</v>
      </c>
      <c r="G76" s="58" t="e">
        <f t="shared" si="5"/>
        <v>#DIV/0!</v>
      </c>
      <c r="H76" s="58" t="e">
        <f t="shared" si="5"/>
        <v>#DIV/0!</v>
      </c>
      <c r="I76" s="58" t="e">
        <f t="shared" si="5"/>
        <v>#DIV/0!</v>
      </c>
      <c r="J76" s="58" t="e">
        <f t="shared" si="5"/>
        <v>#DIV/0!</v>
      </c>
      <c r="K76" s="58" t="e">
        <f t="shared" si="5"/>
        <v>#DIV/0!</v>
      </c>
      <c r="L76" s="58" t="e">
        <f t="shared" si="5"/>
        <v>#DIV/0!</v>
      </c>
      <c r="M76" s="58" t="e">
        <f t="shared" si="5"/>
        <v>#DIV/0!</v>
      </c>
      <c r="N76" s="58" t="e">
        <f t="shared" si="5"/>
        <v>#DIV/0!</v>
      </c>
      <c r="O76" s="58" t="e">
        <f t="shared" si="5"/>
        <v>#DIV/0!</v>
      </c>
      <c r="P76" s="58" t="e">
        <f>SUM(D76:O76)</f>
        <v>#DIV/0!</v>
      </c>
      <c r="Q76" s="19"/>
      <c r="R76" s="19"/>
    </row>
    <row r="77" spans="2:18" ht="15" customHeight="1" x14ac:dyDescent="0.15">
      <c r="B77" s="19"/>
      <c r="C77" s="19"/>
      <c r="D77" s="19"/>
      <c r="E77" s="19"/>
      <c r="F77" s="19"/>
      <c r="G77" s="19"/>
      <c r="H77" s="19"/>
      <c r="I77" s="19"/>
      <c r="J77" s="19"/>
      <c r="K77" s="19"/>
      <c r="M77" s="42"/>
      <c r="N77" s="31"/>
      <c r="O77" s="19"/>
      <c r="P77" s="19"/>
      <c r="Q77" s="19"/>
    </row>
    <row r="78" spans="2:18" ht="15" customHeight="1" x14ac:dyDescent="0.15">
      <c r="B78" s="19"/>
      <c r="C78" s="19"/>
      <c r="D78" s="19"/>
      <c r="E78" s="19"/>
      <c r="F78" s="19"/>
      <c r="G78" s="19"/>
      <c r="H78" s="19"/>
      <c r="I78" s="19"/>
      <c r="J78" s="19"/>
      <c r="K78" s="19"/>
      <c r="L78" s="19"/>
      <c r="M78" s="19"/>
      <c r="N78" s="19"/>
      <c r="P78" s="68" t="e">
        <f>ROUNDDOWN((P76/C73),0)</f>
        <v>#DIV/0!</v>
      </c>
      <c r="Q78" s="60" t="s">
        <v>103</v>
      </c>
    </row>
    <row r="79" spans="2:18" ht="15" customHeight="1" x14ac:dyDescent="0.15">
      <c r="B79" s="61"/>
      <c r="C79" s="19"/>
      <c r="D79" s="19"/>
      <c r="E79" s="19"/>
      <c r="F79" s="19"/>
      <c r="G79" s="19"/>
      <c r="H79" s="19"/>
      <c r="I79" s="19"/>
      <c r="J79" s="19"/>
      <c r="K79" s="19"/>
      <c r="L79" s="19"/>
      <c r="M79" s="19"/>
      <c r="N79" s="19"/>
      <c r="O79" s="19"/>
      <c r="P79" s="51" t="s">
        <v>100</v>
      </c>
      <c r="Q79" s="19"/>
    </row>
  </sheetData>
  <mergeCells count="40">
    <mergeCell ref="C6:J6"/>
    <mergeCell ref="B7:B9"/>
    <mergeCell ref="D7:J7"/>
    <mergeCell ref="D8:F8"/>
    <mergeCell ref="H8:J8"/>
    <mergeCell ref="D9:F9"/>
    <mergeCell ref="G9:J9"/>
    <mergeCell ref="K21:L21"/>
    <mergeCell ref="B22:C22"/>
    <mergeCell ref="D22:E22"/>
    <mergeCell ref="I22:J22"/>
    <mergeCell ref="K22:L22"/>
    <mergeCell ref="C10:J10"/>
    <mergeCell ref="B16:C16"/>
    <mergeCell ref="B17:C17"/>
    <mergeCell ref="B18:C18"/>
    <mergeCell ref="D21:E21"/>
    <mergeCell ref="H21:I21"/>
    <mergeCell ref="O32:P32"/>
    <mergeCell ref="B23:C23"/>
    <mergeCell ref="D23:E23"/>
    <mergeCell ref="I23:J23"/>
    <mergeCell ref="K23:L23"/>
    <mergeCell ref="B28:C28"/>
    <mergeCell ref="B32:C32"/>
    <mergeCell ref="D32:E32"/>
    <mergeCell ref="I32:J32"/>
    <mergeCell ref="K32:L32"/>
    <mergeCell ref="B74:C74"/>
    <mergeCell ref="B33:C33"/>
    <mergeCell ref="D33:E33"/>
    <mergeCell ref="I33:J33"/>
    <mergeCell ref="K33:L33"/>
    <mergeCell ref="K45:N45"/>
    <mergeCell ref="K48:N48"/>
    <mergeCell ref="K55:N55"/>
    <mergeCell ref="K58:N58"/>
    <mergeCell ref="B69:P71"/>
    <mergeCell ref="O33:P33"/>
    <mergeCell ref="B38:C38"/>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9"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4D830-8988-4BF5-BD1A-622242802CB1}">
  <sheetPr>
    <pageSetUpPr fitToPage="1"/>
  </sheetPr>
  <dimension ref="B2:V77"/>
  <sheetViews>
    <sheetView workbookViewId="0"/>
  </sheetViews>
  <sheetFormatPr defaultRowHeight="15"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8.875" style="5"/>
    <col min="259" max="259" width="27.375" style="5" customWidth="1"/>
    <col min="260" max="261" width="8.875" style="5" customWidth="1"/>
    <col min="262" max="271" width="9.5" style="5" bestFit="1" customWidth="1"/>
    <col min="272" max="272" width="17.5" style="5" customWidth="1"/>
    <col min="273" max="514" width="8.875" style="5"/>
    <col min="515" max="515" width="27.375" style="5" customWidth="1"/>
    <col min="516" max="517" width="8.875" style="5" customWidth="1"/>
    <col min="518" max="527" width="9.5" style="5" bestFit="1" customWidth="1"/>
    <col min="528" max="528" width="17.5" style="5" customWidth="1"/>
    <col min="529" max="770" width="8.875" style="5"/>
    <col min="771" max="771" width="27.375" style="5" customWidth="1"/>
    <col min="772" max="773" width="8.875" style="5" customWidth="1"/>
    <col min="774" max="783" width="9.5" style="5" bestFit="1" customWidth="1"/>
    <col min="784" max="784" width="17.5" style="5" customWidth="1"/>
    <col min="785" max="1026" width="8.875" style="5"/>
    <col min="1027" max="1027" width="27.375" style="5" customWidth="1"/>
    <col min="1028" max="1029" width="8.875" style="5" customWidth="1"/>
    <col min="1030" max="1039" width="9.5" style="5" bestFit="1" customWidth="1"/>
    <col min="1040" max="1040" width="17.5" style="5" customWidth="1"/>
    <col min="1041" max="1282" width="8.875" style="5"/>
    <col min="1283" max="1283" width="27.375" style="5" customWidth="1"/>
    <col min="1284" max="1285" width="8.875" style="5" customWidth="1"/>
    <col min="1286" max="1295" width="9.5" style="5" bestFit="1" customWidth="1"/>
    <col min="1296" max="1296" width="17.5" style="5" customWidth="1"/>
    <col min="1297" max="1538" width="8.875" style="5"/>
    <col min="1539" max="1539" width="27.375" style="5" customWidth="1"/>
    <col min="1540" max="1541" width="8.875" style="5" customWidth="1"/>
    <col min="1542" max="1551" width="9.5" style="5" bestFit="1" customWidth="1"/>
    <col min="1552" max="1552" width="17.5" style="5" customWidth="1"/>
    <col min="1553" max="1794" width="8.875" style="5"/>
    <col min="1795" max="1795" width="27.375" style="5" customWidth="1"/>
    <col min="1796" max="1797" width="8.875" style="5" customWidth="1"/>
    <col min="1798" max="1807" width="9.5" style="5" bestFit="1" customWidth="1"/>
    <col min="1808" max="1808" width="17.5" style="5" customWidth="1"/>
    <col min="1809" max="2050" width="8.875" style="5"/>
    <col min="2051" max="2051" width="27.375" style="5" customWidth="1"/>
    <col min="2052" max="2053" width="8.875" style="5" customWidth="1"/>
    <col min="2054" max="2063" width="9.5" style="5" bestFit="1" customWidth="1"/>
    <col min="2064" max="2064" width="17.5" style="5" customWidth="1"/>
    <col min="2065" max="2306" width="8.875" style="5"/>
    <col min="2307" max="2307" width="27.375" style="5" customWidth="1"/>
    <col min="2308" max="2309" width="8.875" style="5" customWidth="1"/>
    <col min="2310" max="2319" width="9.5" style="5" bestFit="1" customWidth="1"/>
    <col min="2320" max="2320" width="17.5" style="5" customWidth="1"/>
    <col min="2321" max="2562" width="8.875" style="5"/>
    <col min="2563" max="2563" width="27.375" style="5" customWidth="1"/>
    <col min="2564" max="2565" width="8.875" style="5" customWidth="1"/>
    <col min="2566" max="2575" width="9.5" style="5" bestFit="1" customWidth="1"/>
    <col min="2576" max="2576" width="17.5" style="5" customWidth="1"/>
    <col min="2577" max="2818" width="8.875" style="5"/>
    <col min="2819" max="2819" width="27.375" style="5" customWidth="1"/>
    <col min="2820" max="2821" width="8.875" style="5" customWidth="1"/>
    <col min="2822" max="2831" width="9.5" style="5" bestFit="1" customWidth="1"/>
    <col min="2832" max="2832" width="17.5" style="5" customWidth="1"/>
    <col min="2833" max="3074" width="8.875" style="5"/>
    <col min="3075" max="3075" width="27.375" style="5" customWidth="1"/>
    <col min="3076" max="3077" width="8.875" style="5" customWidth="1"/>
    <col min="3078" max="3087" width="9.5" style="5" bestFit="1" customWidth="1"/>
    <col min="3088" max="3088" width="17.5" style="5" customWidth="1"/>
    <col min="3089" max="3330" width="8.875" style="5"/>
    <col min="3331" max="3331" width="27.375" style="5" customWidth="1"/>
    <col min="3332" max="3333" width="8.875" style="5" customWidth="1"/>
    <col min="3334" max="3343" width="9.5" style="5" bestFit="1" customWidth="1"/>
    <col min="3344" max="3344" width="17.5" style="5" customWidth="1"/>
    <col min="3345" max="3586" width="8.875" style="5"/>
    <col min="3587" max="3587" width="27.375" style="5" customWidth="1"/>
    <col min="3588" max="3589" width="8.875" style="5" customWidth="1"/>
    <col min="3590" max="3599" width="9.5" style="5" bestFit="1" customWidth="1"/>
    <col min="3600" max="3600" width="17.5" style="5" customWidth="1"/>
    <col min="3601" max="3842" width="8.875" style="5"/>
    <col min="3843" max="3843" width="27.375" style="5" customWidth="1"/>
    <col min="3844" max="3845" width="8.875" style="5" customWidth="1"/>
    <col min="3846" max="3855" width="9.5" style="5" bestFit="1" customWidth="1"/>
    <col min="3856" max="3856" width="17.5" style="5" customWidth="1"/>
    <col min="3857" max="4098" width="8.875" style="5"/>
    <col min="4099" max="4099" width="27.375" style="5" customWidth="1"/>
    <col min="4100" max="4101" width="8.875" style="5" customWidth="1"/>
    <col min="4102" max="4111" width="9.5" style="5" bestFit="1" customWidth="1"/>
    <col min="4112" max="4112" width="17.5" style="5" customWidth="1"/>
    <col min="4113" max="4354" width="8.875" style="5"/>
    <col min="4355" max="4355" width="27.375" style="5" customWidth="1"/>
    <col min="4356" max="4357" width="8.875" style="5" customWidth="1"/>
    <col min="4358" max="4367" width="9.5" style="5" bestFit="1" customWidth="1"/>
    <col min="4368" max="4368" width="17.5" style="5" customWidth="1"/>
    <col min="4369" max="4610" width="8.875" style="5"/>
    <col min="4611" max="4611" width="27.375" style="5" customWidth="1"/>
    <col min="4612" max="4613" width="8.875" style="5" customWidth="1"/>
    <col min="4614" max="4623" width="9.5" style="5" bestFit="1" customWidth="1"/>
    <col min="4624" max="4624" width="17.5" style="5" customWidth="1"/>
    <col min="4625" max="4866" width="8.875" style="5"/>
    <col min="4867" max="4867" width="27.375" style="5" customWidth="1"/>
    <col min="4868" max="4869" width="8.875" style="5" customWidth="1"/>
    <col min="4870" max="4879" width="9.5" style="5" bestFit="1" customWidth="1"/>
    <col min="4880" max="4880" width="17.5" style="5" customWidth="1"/>
    <col min="4881" max="5122" width="8.875" style="5"/>
    <col min="5123" max="5123" width="27.375" style="5" customWidth="1"/>
    <col min="5124" max="5125" width="8.875" style="5" customWidth="1"/>
    <col min="5126" max="5135" width="9.5" style="5" bestFit="1" customWidth="1"/>
    <col min="5136" max="5136" width="17.5" style="5" customWidth="1"/>
    <col min="5137" max="5378" width="8.875" style="5"/>
    <col min="5379" max="5379" width="27.375" style="5" customWidth="1"/>
    <col min="5380" max="5381" width="8.875" style="5" customWidth="1"/>
    <col min="5382" max="5391" width="9.5" style="5" bestFit="1" customWidth="1"/>
    <col min="5392" max="5392" width="17.5" style="5" customWidth="1"/>
    <col min="5393" max="5634" width="8.875" style="5"/>
    <col min="5635" max="5635" width="27.375" style="5" customWidth="1"/>
    <col min="5636" max="5637" width="8.875" style="5" customWidth="1"/>
    <col min="5638" max="5647" width="9.5" style="5" bestFit="1" customWidth="1"/>
    <col min="5648" max="5648" width="17.5" style="5" customWidth="1"/>
    <col min="5649" max="5890" width="8.875" style="5"/>
    <col min="5891" max="5891" width="27.375" style="5" customWidth="1"/>
    <col min="5892" max="5893" width="8.875" style="5" customWidth="1"/>
    <col min="5894" max="5903" width="9.5" style="5" bestFit="1" customWidth="1"/>
    <col min="5904" max="5904" width="17.5" style="5" customWidth="1"/>
    <col min="5905" max="6146" width="8.875" style="5"/>
    <col min="6147" max="6147" width="27.375" style="5" customWidth="1"/>
    <col min="6148" max="6149" width="8.875" style="5" customWidth="1"/>
    <col min="6150" max="6159" width="9.5" style="5" bestFit="1" customWidth="1"/>
    <col min="6160" max="6160" width="17.5" style="5" customWidth="1"/>
    <col min="6161" max="6402" width="8.875" style="5"/>
    <col min="6403" max="6403" width="27.375" style="5" customWidth="1"/>
    <col min="6404" max="6405" width="8.875" style="5" customWidth="1"/>
    <col min="6406" max="6415" width="9.5" style="5" bestFit="1" customWidth="1"/>
    <col min="6416" max="6416" width="17.5" style="5" customWidth="1"/>
    <col min="6417" max="6658" width="8.875" style="5"/>
    <col min="6659" max="6659" width="27.375" style="5" customWidth="1"/>
    <col min="6660" max="6661" width="8.875" style="5" customWidth="1"/>
    <col min="6662" max="6671" width="9.5" style="5" bestFit="1" customWidth="1"/>
    <col min="6672" max="6672" width="17.5" style="5" customWidth="1"/>
    <col min="6673" max="6914" width="8.875" style="5"/>
    <col min="6915" max="6915" width="27.375" style="5" customWidth="1"/>
    <col min="6916" max="6917" width="8.875" style="5" customWidth="1"/>
    <col min="6918" max="6927" width="9.5" style="5" bestFit="1" customWidth="1"/>
    <col min="6928" max="6928" width="17.5" style="5" customWidth="1"/>
    <col min="6929" max="7170" width="8.875" style="5"/>
    <col min="7171" max="7171" width="27.375" style="5" customWidth="1"/>
    <col min="7172" max="7173" width="8.875" style="5" customWidth="1"/>
    <col min="7174" max="7183" width="9.5" style="5" bestFit="1" customWidth="1"/>
    <col min="7184" max="7184" width="17.5" style="5" customWidth="1"/>
    <col min="7185" max="7426" width="8.875" style="5"/>
    <col min="7427" max="7427" width="27.375" style="5" customWidth="1"/>
    <col min="7428" max="7429" width="8.875" style="5" customWidth="1"/>
    <col min="7430" max="7439" width="9.5" style="5" bestFit="1" customWidth="1"/>
    <col min="7440" max="7440" width="17.5" style="5" customWidth="1"/>
    <col min="7441" max="7682" width="8.875" style="5"/>
    <col min="7683" max="7683" width="27.375" style="5" customWidth="1"/>
    <col min="7684" max="7685" width="8.875" style="5" customWidth="1"/>
    <col min="7686" max="7695" width="9.5" style="5" bestFit="1" customWidth="1"/>
    <col min="7696" max="7696" width="17.5" style="5" customWidth="1"/>
    <col min="7697" max="7938" width="8.875" style="5"/>
    <col min="7939" max="7939" width="27.375" style="5" customWidth="1"/>
    <col min="7940" max="7941" width="8.875" style="5" customWidth="1"/>
    <col min="7942" max="7951" width="9.5" style="5" bestFit="1" customWidth="1"/>
    <col min="7952" max="7952" width="17.5" style="5" customWidth="1"/>
    <col min="7953" max="8194" width="8.875" style="5"/>
    <col min="8195" max="8195" width="27.375" style="5" customWidth="1"/>
    <col min="8196" max="8197" width="8.875" style="5" customWidth="1"/>
    <col min="8198" max="8207" width="9.5" style="5" bestFit="1" customWidth="1"/>
    <col min="8208" max="8208" width="17.5" style="5" customWidth="1"/>
    <col min="8209" max="8450" width="8.875" style="5"/>
    <col min="8451" max="8451" width="27.375" style="5" customWidth="1"/>
    <col min="8452" max="8453" width="8.875" style="5" customWidth="1"/>
    <col min="8454" max="8463" width="9.5" style="5" bestFit="1" customWidth="1"/>
    <col min="8464" max="8464" width="17.5" style="5" customWidth="1"/>
    <col min="8465" max="8706" width="8.875" style="5"/>
    <col min="8707" max="8707" width="27.375" style="5" customWidth="1"/>
    <col min="8708" max="8709" width="8.875" style="5" customWidth="1"/>
    <col min="8710" max="8719" width="9.5" style="5" bestFit="1" customWidth="1"/>
    <col min="8720" max="8720" width="17.5" style="5" customWidth="1"/>
    <col min="8721" max="8962" width="8.875" style="5"/>
    <col min="8963" max="8963" width="27.375" style="5" customWidth="1"/>
    <col min="8964" max="8965" width="8.875" style="5" customWidth="1"/>
    <col min="8966" max="8975" width="9.5" style="5" bestFit="1" customWidth="1"/>
    <col min="8976" max="8976" width="17.5" style="5" customWidth="1"/>
    <col min="8977" max="9218" width="8.875" style="5"/>
    <col min="9219" max="9219" width="27.375" style="5" customWidth="1"/>
    <col min="9220" max="9221" width="8.875" style="5" customWidth="1"/>
    <col min="9222" max="9231" width="9.5" style="5" bestFit="1" customWidth="1"/>
    <col min="9232" max="9232" width="17.5" style="5" customWidth="1"/>
    <col min="9233" max="9474" width="8.875" style="5"/>
    <col min="9475" max="9475" width="27.375" style="5" customWidth="1"/>
    <col min="9476" max="9477" width="8.875" style="5" customWidth="1"/>
    <col min="9478" max="9487" width="9.5" style="5" bestFit="1" customWidth="1"/>
    <col min="9488" max="9488" width="17.5" style="5" customWidth="1"/>
    <col min="9489" max="9730" width="8.875" style="5"/>
    <col min="9731" max="9731" width="27.375" style="5" customWidth="1"/>
    <col min="9732" max="9733" width="8.875" style="5" customWidth="1"/>
    <col min="9734" max="9743" width="9.5" style="5" bestFit="1" customWidth="1"/>
    <col min="9744" max="9744" width="17.5" style="5" customWidth="1"/>
    <col min="9745" max="9986" width="8.875" style="5"/>
    <col min="9987" max="9987" width="27.375" style="5" customWidth="1"/>
    <col min="9988" max="9989" width="8.875" style="5" customWidth="1"/>
    <col min="9990" max="9999" width="9.5" style="5" bestFit="1" customWidth="1"/>
    <col min="10000" max="10000" width="17.5" style="5" customWidth="1"/>
    <col min="10001" max="10242" width="8.875" style="5"/>
    <col min="10243" max="10243" width="27.375" style="5" customWidth="1"/>
    <col min="10244" max="10245" width="8.875" style="5" customWidth="1"/>
    <col min="10246" max="10255" width="9.5" style="5" bestFit="1" customWidth="1"/>
    <col min="10256" max="10256" width="17.5" style="5" customWidth="1"/>
    <col min="10257" max="10498" width="8.875" style="5"/>
    <col min="10499" max="10499" width="27.375" style="5" customWidth="1"/>
    <col min="10500" max="10501" width="8.875" style="5" customWidth="1"/>
    <col min="10502" max="10511" width="9.5" style="5" bestFit="1" customWidth="1"/>
    <col min="10512" max="10512" width="17.5" style="5" customWidth="1"/>
    <col min="10513" max="10754" width="8.875" style="5"/>
    <col min="10755" max="10755" width="27.375" style="5" customWidth="1"/>
    <col min="10756" max="10757" width="8.875" style="5" customWidth="1"/>
    <col min="10758" max="10767" width="9.5" style="5" bestFit="1" customWidth="1"/>
    <col min="10768" max="10768" width="17.5" style="5" customWidth="1"/>
    <col min="10769" max="11010" width="8.875" style="5"/>
    <col min="11011" max="11011" width="27.375" style="5" customWidth="1"/>
    <col min="11012" max="11013" width="8.875" style="5" customWidth="1"/>
    <col min="11014" max="11023" width="9.5" style="5" bestFit="1" customWidth="1"/>
    <col min="11024" max="11024" width="17.5" style="5" customWidth="1"/>
    <col min="11025" max="11266" width="8.875" style="5"/>
    <col min="11267" max="11267" width="27.375" style="5" customWidth="1"/>
    <col min="11268" max="11269" width="8.875" style="5" customWidth="1"/>
    <col min="11270" max="11279" width="9.5" style="5" bestFit="1" customWidth="1"/>
    <col min="11280" max="11280" width="17.5" style="5" customWidth="1"/>
    <col min="11281" max="11522" width="8.875" style="5"/>
    <col min="11523" max="11523" width="27.375" style="5" customWidth="1"/>
    <col min="11524" max="11525" width="8.875" style="5" customWidth="1"/>
    <col min="11526" max="11535" width="9.5" style="5" bestFit="1" customWidth="1"/>
    <col min="11536" max="11536" width="17.5" style="5" customWidth="1"/>
    <col min="11537" max="11778" width="8.875" style="5"/>
    <col min="11779" max="11779" width="27.375" style="5" customWidth="1"/>
    <col min="11780" max="11781" width="8.875" style="5" customWidth="1"/>
    <col min="11782" max="11791" width="9.5" style="5" bestFit="1" customWidth="1"/>
    <col min="11792" max="11792" width="17.5" style="5" customWidth="1"/>
    <col min="11793" max="12034" width="8.875" style="5"/>
    <col min="12035" max="12035" width="27.375" style="5" customWidth="1"/>
    <col min="12036" max="12037" width="8.875" style="5" customWidth="1"/>
    <col min="12038" max="12047" width="9.5" style="5" bestFit="1" customWidth="1"/>
    <col min="12048" max="12048" width="17.5" style="5" customWidth="1"/>
    <col min="12049" max="12290" width="8.875" style="5"/>
    <col min="12291" max="12291" width="27.375" style="5" customWidth="1"/>
    <col min="12292" max="12293" width="8.875" style="5" customWidth="1"/>
    <col min="12294" max="12303" width="9.5" style="5" bestFit="1" customWidth="1"/>
    <col min="12304" max="12304" width="17.5" style="5" customWidth="1"/>
    <col min="12305" max="12546" width="8.875" style="5"/>
    <col min="12547" max="12547" width="27.375" style="5" customWidth="1"/>
    <col min="12548" max="12549" width="8.875" style="5" customWidth="1"/>
    <col min="12550" max="12559" width="9.5" style="5" bestFit="1" customWidth="1"/>
    <col min="12560" max="12560" width="17.5" style="5" customWidth="1"/>
    <col min="12561" max="12802" width="8.875" style="5"/>
    <col min="12803" max="12803" width="27.375" style="5" customWidth="1"/>
    <col min="12804" max="12805" width="8.875" style="5" customWidth="1"/>
    <col min="12806" max="12815" width="9.5" style="5" bestFit="1" customWidth="1"/>
    <col min="12816" max="12816" width="17.5" style="5" customWidth="1"/>
    <col min="12817" max="13058" width="8.875" style="5"/>
    <col min="13059" max="13059" width="27.375" style="5" customWidth="1"/>
    <col min="13060" max="13061" width="8.875" style="5" customWidth="1"/>
    <col min="13062" max="13071" width="9.5" style="5" bestFit="1" customWidth="1"/>
    <col min="13072" max="13072" width="17.5" style="5" customWidth="1"/>
    <col min="13073" max="13314" width="8.875" style="5"/>
    <col min="13315" max="13315" width="27.375" style="5" customWidth="1"/>
    <col min="13316" max="13317" width="8.875" style="5" customWidth="1"/>
    <col min="13318" max="13327" width="9.5" style="5" bestFit="1" customWidth="1"/>
    <col min="13328" max="13328" width="17.5" style="5" customWidth="1"/>
    <col min="13329" max="13570" width="8.875" style="5"/>
    <col min="13571" max="13571" width="27.375" style="5" customWidth="1"/>
    <col min="13572" max="13573" width="8.875" style="5" customWidth="1"/>
    <col min="13574" max="13583" width="9.5" style="5" bestFit="1" customWidth="1"/>
    <col min="13584" max="13584" width="17.5" style="5" customWidth="1"/>
    <col min="13585" max="13826" width="8.875" style="5"/>
    <col min="13827" max="13827" width="27.375" style="5" customWidth="1"/>
    <col min="13828" max="13829" width="8.875" style="5" customWidth="1"/>
    <col min="13830" max="13839" width="9.5" style="5" bestFit="1" customWidth="1"/>
    <col min="13840" max="13840" width="17.5" style="5" customWidth="1"/>
    <col min="13841" max="14082" width="8.875" style="5"/>
    <col min="14083" max="14083" width="27.375" style="5" customWidth="1"/>
    <col min="14084" max="14085" width="8.875" style="5" customWidth="1"/>
    <col min="14086" max="14095" width="9.5" style="5" bestFit="1" customWidth="1"/>
    <col min="14096" max="14096" width="17.5" style="5" customWidth="1"/>
    <col min="14097" max="14338" width="8.875" style="5"/>
    <col min="14339" max="14339" width="27.375" style="5" customWidth="1"/>
    <col min="14340" max="14341" width="8.875" style="5" customWidth="1"/>
    <col min="14342" max="14351" width="9.5" style="5" bestFit="1" customWidth="1"/>
    <col min="14352" max="14352" width="17.5" style="5" customWidth="1"/>
    <col min="14353" max="14594" width="8.875" style="5"/>
    <col min="14595" max="14595" width="27.375" style="5" customWidth="1"/>
    <col min="14596" max="14597" width="8.875" style="5" customWidth="1"/>
    <col min="14598" max="14607" width="9.5" style="5" bestFit="1" customWidth="1"/>
    <col min="14608" max="14608" width="17.5" style="5" customWidth="1"/>
    <col min="14609" max="14850" width="8.875" style="5"/>
    <col min="14851" max="14851" width="27.375" style="5" customWidth="1"/>
    <col min="14852" max="14853" width="8.875" style="5" customWidth="1"/>
    <col min="14854" max="14863" width="9.5" style="5" bestFit="1" customWidth="1"/>
    <col min="14864" max="14864" width="17.5" style="5" customWidth="1"/>
    <col min="14865" max="15106" width="8.875" style="5"/>
    <col min="15107" max="15107" width="27.375" style="5" customWidth="1"/>
    <col min="15108" max="15109" width="8.875" style="5" customWidth="1"/>
    <col min="15110" max="15119" width="9.5" style="5" bestFit="1" customWidth="1"/>
    <col min="15120" max="15120" width="17.5" style="5" customWidth="1"/>
    <col min="15121" max="15362" width="8.875" style="5"/>
    <col min="15363" max="15363" width="27.375" style="5" customWidth="1"/>
    <col min="15364" max="15365" width="8.875" style="5" customWidth="1"/>
    <col min="15366" max="15375" width="9.5" style="5" bestFit="1" customWidth="1"/>
    <col min="15376" max="15376" width="17.5" style="5" customWidth="1"/>
    <col min="15377" max="15618" width="8.875" style="5"/>
    <col min="15619" max="15619" width="27.375" style="5" customWidth="1"/>
    <col min="15620" max="15621" width="8.875" style="5" customWidth="1"/>
    <col min="15622" max="15631" width="9.5" style="5" bestFit="1" customWidth="1"/>
    <col min="15632" max="15632" width="17.5" style="5" customWidth="1"/>
    <col min="15633" max="15874" width="8.875" style="5"/>
    <col min="15875" max="15875" width="27.375" style="5" customWidth="1"/>
    <col min="15876" max="15877" width="8.875" style="5" customWidth="1"/>
    <col min="15878" max="15887" width="9.5" style="5" bestFit="1" customWidth="1"/>
    <col min="15888" max="15888" width="17.5" style="5" customWidth="1"/>
    <col min="15889" max="16130" width="8.875" style="5"/>
    <col min="16131" max="16131" width="27.375" style="5" customWidth="1"/>
    <col min="16132" max="16133" width="8.875" style="5" customWidth="1"/>
    <col min="16134" max="16143" width="9.5" style="5" bestFit="1" customWidth="1"/>
    <col min="16144" max="16144" width="17.5" style="5" customWidth="1"/>
    <col min="16145" max="16384" width="8.875" style="5"/>
  </cols>
  <sheetData>
    <row r="2" spans="2:22" ht="15" customHeight="1" x14ac:dyDescent="0.15">
      <c r="B2" s="24" t="s">
        <v>165</v>
      </c>
    </row>
    <row r="4" spans="2:22" s="19" customFormat="1" ht="15" customHeight="1" x14ac:dyDescent="0.15">
      <c r="B4" s="20" t="s">
        <v>6</v>
      </c>
      <c r="C4" s="110" t="s">
        <v>92</v>
      </c>
      <c r="D4" s="110"/>
      <c r="E4" s="110"/>
      <c r="F4" s="110"/>
      <c r="G4" s="110"/>
      <c r="H4" s="110"/>
      <c r="I4" s="110"/>
      <c r="J4" s="110"/>
      <c r="K4" s="21"/>
      <c r="L4" s="22"/>
      <c r="M4" s="22"/>
      <c r="N4" s="22"/>
    </row>
    <row r="5" spans="2:22" s="19" customFormat="1" ht="15" customHeight="1" x14ac:dyDescent="0.15">
      <c r="B5" s="112" t="s">
        <v>7</v>
      </c>
      <c r="C5" s="20" t="s">
        <v>8</v>
      </c>
      <c r="D5" s="110"/>
      <c r="E5" s="115"/>
      <c r="F5" s="115"/>
      <c r="G5" s="115"/>
      <c r="H5" s="115"/>
      <c r="I5" s="115"/>
      <c r="J5" s="115"/>
      <c r="K5" s="21"/>
      <c r="L5" s="22"/>
      <c r="M5" s="22"/>
    </row>
    <row r="6" spans="2:22" s="19" customFormat="1" ht="15" customHeight="1" x14ac:dyDescent="0.15">
      <c r="B6" s="113"/>
      <c r="C6" s="20" t="s">
        <v>9</v>
      </c>
      <c r="D6" s="116" t="s">
        <v>93</v>
      </c>
      <c r="E6" s="117"/>
      <c r="F6" s="118"/>
      <c r="G6" s="23" t="s">
        <v>10</v>
      </c>
      <c r="H6" s="116" t="s">
        <v>94</v>
      </c>
      <c r="I6" s="117"/>
      <c r="J6" s="118"/>
      <c r="K6" s="21"/>
      <c r="L6" s="22"/>
      <c r="M6" s="22"/>
    </row>
    <row r="7" spans="2:22" s="19" customFormat="1" ht="15" customHeight="1" x14ac:dyDescent="0.15">
      <c r="B7" s="114"/>
      <c r="C7" s="20" t="s">
        <v>95</v>
      </c>
      <c r="D7" s="119">
        <v>700</v>
      </c>
      <c r="E7" s="119"/>
      <c r="F7" s="119"/>
      <c r="G7" s="120" t="s">
        <v>96</v>
      </c>
      <c r="H7" s="121"/>
      <c r="I7" s="121"/>
      <c r="J7" s="122"/>
      <c r="K7" s="21"/>
      <c r="L7" s="22"/>
      <c r="M7" s="22"/>
      <c r="N7" s="22"/>
    </row>
    <row r="8" spans="2:22" ht="15" customHeight="1" x14ac:dyDescent="0.15">
      <c r="B8" s="20" t="s">
        <v>52</v>
      </c>
      <c r="C8" s="110" t="s">
        <v>74</v>
      </c>
      <c r="D8" s="110"/>
      <c r="E8" s="110"/>
      <c r="F8" s="110"/>
      <c r="G8" s="110"/>
      <c r="H8" s="110"/>
      <c r="I8" s="110"/>
      <c r="J8" s="110"/>
      <c r="K8" s="21"/>
      <c r="L8" s="22"/>
      <c r="M8" s="22"/>
      <c r="N8" s="22"/>
      <c r="O8" s="19"/>
      <c r="P8" s="19"/>
      <c r="Q8" s="19"/>
      <c r="R8" s="19"/>
      <c r="S8" s="19"/>
      <c r="T8" s="19"/>
      <c r="U8" s="19"/>
      <c r="V8" s="19"/>
    </row>
    <row r="9" spans="2:22" ht="15" customHeight="1" x14ac:dyDescent="0.15">
      <c r="B9" s="2"/>
      <c r="C9" s="2"/>
      <c r="D9" s="3"/>
      <c r="E9" s="25"/>
      <c r="F9" s="25"/>
      <c r="G9" s="25"/>
      <c r="H9" s="25"/>
      <c r="I9" s="25"/>
      <c r="J9" s="25"/>
      <c r="K9" s="22"/>
      <c r="L9" s="22"/>
      <c r="M9" s="22"/>
      <c r="N9" s="22"/>
      <c r="O9" s="19"/>
      <c r="P9" s="19"/>
      <c r="Q9" s="19"/>
      <c r="R9" s="19"/>
      <c r="S9" s="19"/>
      <c r="T9" s="19"/>
      <c r="U9" s="19"/>
      <c r="V9" s="19"/>
    </row>
    <row r="10" spans="2:22" ht="15" customHeight="1" x14ac:dyDescent="0.15">
      <c r="B10" s="15"/>
      <c r="C10" s="2"/>
      <c r="D10" s="14"/>
      <c r="E10" s="26"/>
      <c r="F10" s="26"/>
      <c r="G10" s="84"/>
      <c r="H10" s="85" t="s">
        <v>132</v>
      </c>
      <c r="I10" s="86"/>
      <c r="J10" s="87" t="s">
        <v>133</v>
      </c>
      <c r="K10" s="26"/>
      <c r="L10" s="27"/>
      <c r="M10" s="27"/>
      <c r="N10" s="27"/>
      <c r="O10" s="27"/>
    </row>
    <row r="11" spans="2:22" ht="15" customHeight="1" x14ac:dyDescent="0.15">
      <c r="B11" s="28" t="s">
        <v>76</v>
      </c>
      <c r="C11" s="2"/>
      <c r="D11" s="14"/>
      <c r="E11" s="26"/>
      <c r="F11" s="26"/>
      <c r="G11" s="26"/>
      <c r="H11" s="26"/>
      <c r="I11" s="26"/>
      <c r="J11" s="26"/>
      <c r="K11" s="26"/>
      <c r="L11" s="27"/>
      <c r="M11" s="27"/>
      <c r="N11" s="27"/>
      <c r="O11" s="27"/>
    </row>
    <row r="12" spans="2:22" ht="15" customHeight="1" x14ac:dyDescent="0.15">
      <c r="B12" s="24" t="s">
        <v>53</v>
      </c>
      <c r="C12" s="24"/>
      <c r="D12" s="29" t="s">
        <v>54</v>
      </c>
      <c r="F12" s="30"/>
      <c r="G12" s="30"/>
      <c r="H12" s="30"/>
      <c r="I12" s="30"/>
      <c r="J12" s="30"/>
      <c r="K12" s="30"/>
      <c r="L12" s="27"/>
      <c r="M12" s="27"/>
      <c r="N12" s="27"/>
      <c r="O12" s="27"/>
    </row>
    <row r="13" spans="2:22" ht="15" customHeight="1" x14ac:dyDescent="0.15">
      <c r="B13" s="24"/>
      <c r="C13" s="24"/>
      <c r="D13" s="4" t="s">
        <v>11</v>
      </c>
      <c r="E13" s="4" t="s">
        <v>12</v>
      </c>
      <c r="F13" s="4" t="s">
        <v>13</v>
      </c>
      <c r="G13" s="4" t="s">
        <v>14</v>
      </c>
      <c r="H13" s="4" t="s">
        <v>15</v>
      </c>
      <c r="I13" s="4" t="s">
        <v>16</v>
      </c>
      <c r="J13" s="4" t="s">
        <v>17</v>
      </c>
      <c r="K13" s="4" t="s">
        <v>18</v>
      </c>
      <c r="L13" s="4" t="s">
        <v>19</v>
      </c>
      <c r="M13" s="4" t="s">
        <v>20</v>
      </c>
      <c r="N13" s="4" t="s">
        <v>21</v>
      </c>
      <c r="O13" s="4" t="s">
        <v>22</v>
      </c>
      <c r="P13" s="1" t="s">
        <v>39</v>
      </c>
    </row>
    <row r="14" spans="2:22" ht="15" customHeight="1" x14ac:dyDescent="0.15">
      <c r="B14" s="108" t="s">
        <v>55</v>
      </c>
      <c r="C14" s="109"/>
      <c r="D14" s="64">
        <v>10</v>
      </c>
      <c r="E14" s="64">
        <v>10</v>
      </c>
      <c r="F14" s="64">
        <v>10</v>
      </c>
      <c r="G14" s="64">
        <v>10</v>
      </c>
      <c r="H14" s="64">
        <v>10</v>
      </c>
      <c r="I14" s="64">
        <v>11</v>
      </c>
      <c r="J14" s="64">
        <v>11</v>
      </c>
      <c r="K14" s="64">
        <v>11</v>
      </c>
      <c r="L14" s="64">
        <v>10</v>
      </c>
      <c r="M14" s="64">
        <v>9</v>
      </c>
      <c r="N14" s="64">
        <v>9</v>
      </c>
      <c r="O14" s="64">
        <v>9</v>
      </c>
      <c r="P14" s="43"/>
    </row>
    <row r="15" spans="2:22" ht="15" customHeight="1" x14ac:dyDescent="0.15">
      <c r="B15" s="108" t="s">
        <v>56</v>
      </c>
      <c r="C15" s="109"/>
      <c r="D15" s="64">
        <v>25</v>
      </c>
      <c r="E15" s="64">
        <v>24</v>
      </c>
      <c r="F15" s="64">
        <v>27</v>
      </c>
      <c r="G15" s="64">
        <v>25</v>
      </c>
      <c r="H15" s="64">
        <v>24</v>
      </c>
      <c r="I15" s="64">
        <v>26</v>
      </c>
      <c r="J15" s="64">
        <v>26</v>
      </c>
      <c r="K15" s="64">
        <v>26</v>
      </c>
      <c r="L15" s="64">
        <v>25</v>
      </c>
      <c r="M15" s="64">
        <v>25</v>
      </c>
      <c r="N15" s="64">
        <v>26</v>
      </c>
      <c r="O15" s="64">
        <v>26</v>
      </c>
      <c r="P15" s="63">
        <f>SUM(D15:O15)</f>
        <v>305</v>
      </c>
    </row>
    <row r="16" spans="2:22" ht="15" customHeight="1" x14ac:dyDescent="0.15">
      <c r="B16" s="108" t="s">
        <v>60</v>
      </c>
      <c r="C16" s="109"/>
      <c r="D16" s="65">
        <f>D14*D15</f>
        <v>250</v>
      </c>
      <c r="E16" s="65">
        <f t="shared" ref="E16:O16" si="0">E14*E15</f>
        <v>240</v>
      </c>
      <c r="F16" s="65">
        <f t="shared" si="0"/>
        <v>270</v>
      </c>
      <c r="G16" s="65">
        <f t="shared" si="0"/>
        <v>250</v>
      </c>
      <c r="H16" s="65">
        <f t="shared" si="0"/>
        <v>240</v>
      </c>
      <c r="I16" s="65">
        <f t="shared" si="0"/>
        <v>286</v>
      </c>
      <c r="J16" s="65">
        <f t="shared" si="0"/>
        <v>286</v>
      </c>
      <c r="K16" s="65">
        <f t="shared" si="0"/>
        <v>286</v>
      </c>
      <c r="L16" s="65">
        <f t="shared" si="0"/>
        <v>250</v>
      </c>
      <c r="M16" s="65">
        <f t="shared" si="0"/>
        <v>225</v>
      </c>
      <c r="N16" s="65">
        <f t="shared" si="0"/>
        <v>234</v>
      </c>
      <c r="O16" s="65">
        <f t="shared" si="0"/>
        <v>234</v>
      </c>
      <c r="P16" s="63">
        <f>SUM(D16:O16)</f>
        <v>3051</v>
      </c>
    </row>
    <row r="17" spans="2:17" ht="15" customHeight="1" x14ac:dyDescent="0.15">
      <c r="B17" s="12"/>
      <c r="C17" s="12"/>
      <c r="D17" s="8"/>
      <c r="E17" s="8"/>
      <c r="F17" s="8"/>
      <c r="G17" s="8"/>
      <c r="H17" s="8"/>
      <c r="I17" s="8"/>
      <c r="J17" s="8"/>
      <c r="K17" s="8"/>
      <c r="L17" s="8"/>
      <c r="M17" s="8"/>
      <c r="N17" s="8"/>
      <c r="O17" s="8"/>
    </row>
    <row r="18" spans="2:17" ht="15" customHeight="1" x14ac:dyDescent="0.15">
      <c r="B18" s="28" t="s">
        <v>75</v>
      </c>
      <c r="C18" s="28"/>
      <c r="D18" s="14"/>
      <c r="E18" s="26"/>
      <c r="F18" s="26"/>
      <c r="G18" s="26"/>
      <c r="H18" s="26"/>
      <c r="I18" s="26"/>
      <c r="J18" s="26"/>
      <c r="K18" s="26"/>
      <c r="L18" s="27"/>
      <c r="M18" s="27"/>
      <c r="N18" s="27"/>
      <c r="O18" s="27"/>
    </row>
    <row r="19" spans="2:17" ht="15" customHeight="1" x14ac:dyDescent="0.15">
      <c r="D19" s="97"/>
      <c r="E19" s="111"/>
      <c r="F19" s="10"/>
      <c r="H19" s="97"/>
      <c r="I19" s="111"/>
      <c r="J19" s="10"/>
      <c r="K19" s="97"/>
      <c r="L19" s="97"/>
      <c r="M19" s="9"/>
    </row>
    <row r="20" spans="2:17" ht="15" customHeight="1" x14ac:dyDescent="0.15">
      <c r="B20" s="124" t="s">
        <v>64</v>
      </c>
      <c r="C20" s="124"/>
      <c r="D20" s="125" t="s">
        <v>112</v>
      </c>
      <c r="E20" s="125"/>
      <c r="F20" s="45">
        <v>45.8</v>
      </c>
      <c r="G20" s="1" t="s">
        <v>38</v>
      </c>
      <c r="H20" s="82" t="s">
        <v>129</v>
      </c>
      <c r="I20" s="125" t="s">
        <v>40</v>
      </c>
      <c r="J20" s="125"/>
      <c r="K20" s="134" t="s">
        <v>130</v>
      </c>
      <c r="L20" s="134"/>
      <c r="M20" s="1" t="s">
        <v>62</v>
      </c>
      <c r="N20" s="39">
        <v>4</v>
      </c>
    </row>
    <row r="21" spans="2:17" ht="15" customHeight="1" x14ac:dyDescent="0.15">
      <c r="B21" s="124" t="s">
        <v>113</v>
      </c>
      <c r="C21" s="124"/>
      <c r="D21" s="125" t="s">
        <v>114</v>
      </c>
      <c r="E21" s="125"/>
      <c r="F21" s="45">
        <v>2</v>
      </c>
      <c r="G21" s="1" t="s">
        <v>38</v>
      </c>
      <c r="H21" s="46" t="s">
        <v>115</v>
      </c>
      <c r="I21" s="125" t="s">
        <v>116</v>
      </c>
      <c r="J21" s="125"/>
      <c r="K21" s="134" t="s">
        <v>131</v>
      </c>
      <c r="L21" s="134"/>
      <c r="M21" s="1" t="s">
        <v>62</v>
      </c>
      <c r="N21" s="39">
        <v>4</v>
      </c>
    </row>
    <row r="22" spans="2:17" ht="15" customHeight="1" x14ac:dyDescent="0.15">
      <c r="B22" s="13"/>
      <c r="C22" s="13"/>
      <c r="D22" s="15" t="s">
        <v>117</v>
      </c>
      <c r="E22" s="31"/>
      <c r="F22" s="10"/>
      <c r="H22" s="18"/>
      <c r="I22" s="31"/>
      <c r="J22" s="10"/>
      <c r="K22" s="18"/>
      <c r="L22" s="18"/>
      <c r="M22" s="9"/>
    </row>
    <row r="23" spans="2:17" ht="15" customHeight="1" x14ac:dyDescent="0.15">
      <c r="B23" s="13"/>
      <c r="C23" s="13"/>
      <c r="D23" s="15"/>
      <c r="E23" s="31"/>
      <c r="F23" s="10"/>
      <c r="H23" s="18"/>
      <c r="I23" s="31"/>
      <c r="J23" s="10"/>
      <c r="K23" s="18"/>
      <c r="L23" s="18"/>
      <c r="M23" s="9"/>
    </row>
    <row r="24" spans="2:17" ht="15" customHeight="1" x14ac:dyDescent="0.15">
      <c r="D24" s="4" t="s">
        <v>11</v>
      </c>
      <c r="E24" s="4" t="s">
        <v>12</v>
      </c>
      <c r="F24" s="4" t="s">
        <v>13</v>
      </c>
      <c r="G24" s="4" t="s">
        <v>14</v>
      </c>
      <c r="H24" s="4" t="s">
        <v>15</v>
      </c>
      <c r="I24" s="4" t="s">
        <v>16</v>
      </c>
      <c r="J24" s="4" t="s">
        <v>17</v>
      </c>
      <c r="K24" s="4" t="s">
        <v>18</v>
      </c>
      <c r="L24" s="4" t="s">
        <v>19</v>
      </c>
      <c r="M24" s="4" t="s">
        <v>20</v>
      </c>
      <c r="N24" s="4" t="s">
        <v>21</v>
      </c>
      <c r="O24" s="4" t="s">
        <v>22</v>
      </c>
      <c r="P24" s="1" t="s">
        <v>23</v>
      </c>
      <c r="Q24" s="1" t="s">
        <v>38</v>
      </c>
    </row>
    <row r="25" spans="2:17" ht="15" customHeight="1" x14ac:dyDescent="0.15">
      <c r="B25" s="70" t="str">
        <f>K20</f>
        <v>ＣＮＧ</v>
      </c>
      <c r="C25" s="32" t="s">
        <v>122</v>
      </c>
      <c r="D25" s="66">
        <f>D16*$F$20*$N$20/1000</f>
        <v>45.8</v>
      </c>
      <c r="E25" s="66">
        <f t="shared" ref="E25:O25" si="1">E16*$F$20*$N$20/1000</f>
        <v>43.968000000000004</v>
      </c>
      <c r="F25" s="66">
        <f t="shared" si="1"/>
        <v>49.463999999999999</v>
      </c>
      <c r="G25" s="66">
        <f t="shared" si="1"/>
        <v>45.8</v>
      </c>
      <c r="H25" s="66">
        <f t="shared" si="1"/>
        <v>43.968000000000004</v>
      </c>
      <c r="I25" s="66">
        <f t="shared" si="1"/>
        <v>52.395199999999996</v>
      </c>
      <c r="J25" s="66">
        <f t="shared" si="1"/>
        <v>52.395199999999996</v>
      </c>
      <c r="K25" s="66">
        <f t="shared" si="1"/>
        <v>52.395199999999996</v>
      </c>
      <c r="L25" s="66">
        <f t="shared" si="1"/>
        <v>45.8</v>
      </c>
      <c r="M25" s="66">
        <f t="shared" si="1"/>
        <v>41.22</v>
      </c>
      <c r="N25" s="66">
        <f t="shared" si="1"/>
        <v>42.868799999999993</v>
      </c>
      <c r="O25" s="66">
        <f t="shared" si="1"/>
        <v>42.868799999999993</v>
      </c>
      <c r="P25" s="66">
        <f>SUM(D25:O25)</f>
        <v>558.94319999999993</v>
      </c>
      <c r="Q25" s="11" t="s">
        <v>77</v>
      </c>
    </row>
    <row r="26" spans="2:17" ht="15" customHeight="1" x14ac:dyDescent="0.15">
      <c r="B26" s="98" t="s">
        <v>42</v>
      </c>
      <c r="C26" s="135"/>
      <c r="D26" s="66">
        <f t="shared" ref="D26:O26" si="2">D16*$F$21*$N$21/1000</f>
        <v>2</v>
      </c>
      <c r="E26" s="66">
        <f t="shared" si="2"/>
        <v>1.92</v>
      </c>
      <c r="F26" s="66">
        <f t="shared" si="2"/>
        <v>2.16</v>
      </c>
      <c r="G26" s="66">
        <f t="shared" si="2"/>
        <v>2</v>
      </c>
      <c r="H26" s="66">
        <f t="shared" si="2"/>
        <v>1.92</v>
      </c>
      <c r="I26" s="66">
        <f t="shared" si="2"/>
        <v>2.2879999999999998</v>
      </c>
      <c r="J26" s="66">
        <f t="shared" si="2"/>
        <v>2.2879999999999998</v>
      </c>
      <c r="K26" s="66">
        <f t="shared" si="2"/>
        <v>2.2879999999999998</v>
      </c>
      <c r="L26" s="66">
        <f t="shared" si="2"/>
        <v>2</v>
      </c>
      <c r="M26" s="66">
        <f t="shared" si="2"/>
        <v>1.8</v>
      </c>
      <c r="N26" s="66">
        <f t="shared" si="2"/>
        <v>1.8720000000000001</v>
      </c>
      <c r="O26" s="66">
        <f t="shared" si="2"/>
        <v>1.8720000000000001</v>
      </c>
      <c r="P26" s="66">
        <f>SUM(D26:O26)</f>
        <v>24.408000000000001</v>
      </c>
      <c r="Q26" s="1" t="s">
        <v>35</v>
      </c>
    </row>
    <row r="27" spans="2:17" ht="15" customHeight="1" x14ac:dyDescent="0.15">
      <c r="B27" s="6"/>
      <c r="C27" s="12"/>
      <c r="D27" s="7"/>
      <c r="E27" s="7"/>
      <c r="F27" s="7"/>
      <c r="G27" s="7"/>
      <c r="H27" s="7"/>
      <c r="I27" s="7"/>
      <c r="J27" s="7"/>
      <c r="K27" s="7"/>
      <c r="L27" s="7"/>
      <c r="M27" s="7"/>
      <c r="N27" s="7"/>
      <c r="O27" s="7"/>
      <c r="P27" s="33"/>
    </row>
    <row r="28" spans="2:17" ht="15" customHeight="1" x14ac:dyDescent="0.15">
      <c r="B28" s="28" t="s">
        <v>78</v>
      </c>
      <c r="C28" s="28"/>
      <c r="D28" s="8"/>
      <c r="E28" s="8"/>
      <c r="F28" s="8"/>
      <c r="G28" s="8"/>
      <c r="H28" s="8"/>
      <c r="I28" s="8"/>
      <c r="J28" s="8"/>
      <c r="K28" s="8"/>
      <c r="L28" s="8"/>
      <c r="M28" s="8"/>
      <c r="N28" s="8"/>
      <c r="O28" s="8"/>
    </row>
    <row r="29" spans="2:17" ht="15" customHeight="1" x14ac:dyDescent="0.15">
      <c r="B29" s="28"/>
      <c r="C29" s="28"/>
      <c r="D29" s="69" t="s">
        <v>107</v>
      </c>
      <c r="F29" s="8"/>
      <c r="G29" s="8"/>
      <c r="H29" s="8"/>
      <c r="I29" s="8"/>
      <c r="J29" s="8"/>
      <c r="K29" s="8"/>
      <c r="L29" s="8"/>
      <c r="M29" s="8"/>
      <c r="N29" s="8"/>
      <c r="O29" s="8"/>
    </row>
    <row r="30" spans="2:17" ht="15" customHeight="1" x14ac:dyDescent="0.15">
      <c r="B30" s="124" t="s">
        <v>64</v>
      </c>
      <c r="C30" s="124"/>
      <c r="D30" s="125" t="s">
        <v>112</v>
      </c>
      <c r="E30" s="125"/>
      <c r="F30" s="45">
        <v>32.06</v>
      </c>
      <c r="G30" s="1" t="s">
        <v>38</v>
      </c>
      <c r="H30" s="82" t="s">
        <v>129</v>
      </c>
      <c r="I30" s="125" t="s">
        <v>40</v>
      </c>
      <c r="J30" s="125"/>
      <c r="K30" s="134" t="s">
        <v>130</v>
      </c>
      <c r="L30" s="134"/>
      <c r="M30" s="1" t="s">
        <v>62</v>
      </c>
      <c r="N30" s="39">
        <v>4</v>
      </c>
      <c r="O30" s="132" t="s">
        <v>61</v>
      </c>
      <c r="P30" s="133"/>
      <c r="Q30" s="44">
        <f>F30*N30/(F20*N20)</f>
        <v>0.70000000000000007</v>
      </c>
    </row>
    <row r="31" spans="2:17" ht="15" customHeight="1" x14ac:dyDescent="0.15">
      <c r="B31" s="124" t="s">
        <v>113</v>
      </c>
      <c r="C31" s="124"/>
      <c r="D31" s="125" t="s">
        <v>114</v>
      </c>
      <c r="E31" s="125"/>
      <c r="F31" s="45">
        <v>2.6</v>
      </c>
      <c r="G31" s="1" t="s">
        <v>38</v>
      </c>
      <c r="H31" s="46" t="s">
        <v>115</v>
      </c>
      <c r="I31" s="125" t="s">
        <v>116</v>
      </c>
      <c r="J31" s="125"/>
      <c r="K31" s="134" t="s">
        <v>79</v>
      </c>
      <c r="L31" s="134"/>
      <c r="M31" s="1" t="s">
        <v>62</v>
      </c>
      <c r="N31" s="39">
        <v>4</v>
      </c>
      <c r="O31" s="132" t="s">
        <v>61</v>
      </c>
      <c r="P31" s="133"/>
      <c r="Q31" s="83">
        <f>IF(F21="","-",F31*N31/(F21*N21))</f>
        <v>1.3</v>
      </c>
    </row>
    <row r="32" spans="2:17" ht="15" customHeight="1" x14ac:dyDescent="0.15">
      <c r="B32" s="13"/>
      <c r="C32" s="13"/>
      <c r="D32" s="15" t="s">
        <v>117</v>
      </c>
      <c r="E32" s="31"/>
      <c r="F32" s="10"/>
      <c r="H32" s="18"/>
      <c r="I32" s="31"/>
      <c r="J32" s="10"/>
      <c r="K32" s="18"/>
      <c r="L32" s="18"/>
      <c r="M32" s="9"/>
    </row>
    <row r="33" spans="2:17" ht="15" customHeight="1" x14ac:dyDescent="0.15">
      <c r="B33" s="13"/>
      <c r="C33" s="13"/>
      <c r="E33" s="31"/>
      <c r="F33" s="10"/>
      <c r="H33" s="18"/>
      <c r="J33" s="10"/>
      <c r="K33" s="34"/>
      <c r="L33" s="18"/>
      <c r="M33" s="17"/>
    </row>
    <row r="34" spans="2:17" ht="15" customHeight="1" x14ac:dyDescent="0.15">
      <c r="D34" s="4" t="s">
        <v>11</v>
      </c>
      <c r="E34" s="4" t="s">
        <v>12</v>
      </c>
      <c r="F34" s="4" t="s">
        <v>13</v>
      </c>
      <c r="G34" s="4" t="s">
        <v>14</v>
      </c>
      <c r="H34" s="4" t="s">
        <v>15</v>
      </c>
      <c r="I34" s="4" t="s">
        <v>16</v>
      </c>
      <c r="J34" s="4" t="s">
        <v>17</v>
      </c>
      <c r="K34" s="4" t="s">
        <v>18</v>
      </c>
      <c r="L34" s="4" t="s">
        <v>19</v>
      </c>
      <c r="M34" s="4" t="s">
        <v>20</v>
      </c>
      <c r="N34" s="4" t="s">
        <v>21</v>
      </c>
      <c r="O34" s="4" t="s">
        <v>22</v>
      </c>
      <c r="P34" s="1" t="s">
        <v>23</v>
      </c>
      <c r="Q34" s="1" t="s">
        <v>38</v>
      </c>
    </row>
    <row r="35" spans="2:17" ht="15" customHeight="1" x14ac:dyDescent="0.15">
      <c r="B35" s="70" t="str">
        <f>K30</f>
        <v>ＣＮＧ</v>
      </c>
      <c r="C35" s="32" t="s">
        <v>122</v>
      </c>
      <c r="D35" s="66">
        <f t="shared" ref="D35:O35" si="3">D16*$F$30*$N$30/1000</f>
        <v>32.06</v>
      </c>
      <c r="E35" s="66">
        <f t="shared" si="3"/>
        <v>30.777600000000003</v>
      </c>
      <c r="F35" s="66">
        <f t="shared" si="3"/>
        <v>34.6248</v>
      </c>
      <c r="G35" s="66">
        <f t="shared" si="3"/>
        <v>32.06</v>
      </c>
      <c r="H35" s="66">
        <f t="shared" si="3"/>
        <v>30.777600000000003</v>
      </c>
      <c r="I35" s="66">
        <f t="shared" si="3"/>
        <v>36.676639999999999</v>
      </c>
      <c r="J35" s="66">
        <f t="shared" si="3"/>
        <v>36.676639999999999</v>
      </c>
      <c r="K35" s="66">
        <f t="shared" si="3"/>
        <v>36.676639999999999</v>
      </c>
      <c r="L35" s="66">
        <f t="shared" si="3"/>
        <v>32.06</v>
      </c>
      <c r="M35" s="66">
        <f t="shared" si="3"/>
        <v>28.854000000000003</v>
      </c>
      <c r="N35" s="66">
        <f t="shared" si="3"/>
        <v>30.008160000000004</v>
      </c>
      <c r="O35" s="66">
        <f t="shared" si="3"/>
        <v>30.008160000000004</v>
      </c>
      <c r="P35" s="66">
        <f>SUM(D35:O35)</f>
        <v>391.26023999999995</v>
      </c>
      <c r="Q35" s="71" t="str">
        <f>Q25</f>
        <v>千Nm3</v>
      </c>
    </row>
    <row r="36" spans="2:17" ht="15" customHeight="1" x14ac:dyDescent="0.15">
      <c r="B36" s="98" t="s">
        <v>69</v>
      </c>
      <c r="C36" s="99"/>
      <c r="D36" s="66">
        <f t="shared" ref="D36:O36" si="4">D16*$F$31*$N$31/1000</f>
        <v>2.6</v>
      </c>
      <c r="E36" s="66">
        <f t="shared" si="4"/>
        <v>2.496</v>
      </c>
      <c r="F36" s="66">
        <f t="shared" si="4"/>
        <v>2.8079999999999998</v>
      </c>
      <c r="G36" s="66">
        <f t="shared" si="4"/>
        <v>2.6</v>
      </c>
      <c r="H36" s="66">
        <f t="shared" si="4"/>
        <v>2.496</v>
      </c>
      <c r="I36" s="66">
        <f t="shared" si="4"/>
        <v>2.9744000000000002</v>
      </c>
      <c r="J36" s="66">
        <f t="shared" si="4"/>
        <v>2.9744000000000002</v>
      </c>
      <c r="K36" s="66">
        <f t="shared" si="4"/>
        <v>2.9744000000000002</v>
      </c>
      <c r="L36" s="66">
        <f t="shared" si="4"/>
        <v>2.6</v>
      </c>
      <c r="M36" s="66">
        <f t="shared" si="4"/>
        <v>2.34</v>
      </c>
      <c r="N36" s="66">
        <f t="shared" si="4"/>
        <v>2.4335999999999998</v>
      </c>
      <c r="O36" s="66">
        <f t="shared" si="4"/>
        <v>2.4335999999999998</v>
      </c>
      <c r="P36" s="66">
        <f>SUM(D36:O36)</f>
        <v>31.730399999999996</v>
      </c>
      <c r="Q36" s="1" t="s">
        <v>35</v>
      </c>
    </row>
    <row r="38" spans="2:17" ht="15" customHeight="1" x14ac:dyDescent="0.15">
      <c r="B38" s="31"/>
      <c r="C38" s="31"/>
      <c r="D38" s="19"/>
      <c r="E38" s="19"/>
      <c r="F38" s="19"/>
      <c r="G38" s="19"/>
      <c r="H38" s="19"/>
      <c r="I38" s="19"/>
      <c r="J38" s="19"/>
      <c r="K38" s="19"/>
      <c r="L38" s="19"/>
      <c r="M38" s="19"/>
      <c r="N38" s="19"/>
      <c r="O38" s="19"/>
      <c r="P38" s="19"/>
    </row>
    <row r="39" spans="2:17" ht="15" customHeight="1" x14ac:dyDescent="0.15">
      <c r="B39" s="35" t="s">
        <v>4</v>
      </c>
      <c r="C39" s="19"/>
      <c r="D39" s="50" t="s">
        <v>124</v>
      </c>
      <c r="E39" s="19"/>
      <c r="F39" s="19"/>
      <c r="G39" s="19"/>
      <c r="H39" s="19"/>
      <c r="I39" s="19"/>
      <c r="J39" s="19"/>
      <c r="K39" s="19"/>
      <c r="L39" s="19"/>
      <c r="M39" s="19"/>
      <c r="N39" s="19"/>
      <c r="O39" s="19"/>
      <c r="P39" s="19"/>
    </row>
    <row r="40" spans="2:17" ht="15" customHeight="1" x14ac:dyDescent="0.15">
      <c r="B40" s="19"/>
      <c r="C40" s="19"/>
      <c r="D40" s="19" t="s">
        <v>72</v>
      </c>
      <c r="E40" s="19"/>
      <c r="F40" s="19"/>
      <c r="G40" s="19"/>
      <c r="H40" s="19"/>
      <c r="I40" s="19" t="s">
        <v>48</v>
      </c>
      <c r="J40" s="19"/>
      <c r="K40" s="19"/>
      <c r="L40" s="19"/>
      <c r="M40" s="19"/>
      <c r="N40" s="19"/>
      <c r="O40" s="19"/>
      <c r="P40" s="47">
        <f>P42*I43+P45*I46</f>
        <v>1253.9634407999997</v>
      </c>
    </row>
    <row r="41" spans="2:17" ht="15" customHeight="1" x14ac:dyDescent="0.15">
      <c r="B41" s="19"/>
      <c r="C41" s="19"/>
      <c r="D41" s="19"/>
      <c r="E41" s="19"/>
      <c r="F41" s="19"/>
      <c r="G41" s="19"/>
      <c r="H41" s="19"/>
      <c r="I41" s="19"/>
      <c r="J41" s="19"/>
      <c r="K41" s="19"/>
      <c r="L41" s="19"/>
      <c r="M41" s="19"/>
      <c r="N41" s="19"/>
      <c r="O41" s="19"/>
      <c r="P41" s="72"/>
    </row>
    <row r="42" spans="2:17" ht="15" customHeight="1" x14ac:dyDescent="0.15">
      <c r="B42" s="31" t="s">
        <v>43</v>
      </c>
      <c r="C42" s="31"/>
      <c r="D42" s="73" t="str">
        <f>$K$20</f>
        <v>ＣＮＧ</v>
      </c>
      <c r="E42" s="19" t="s">
        <v>45</v>
      </c>
      <c r="F42" s="19"/>
      <c r="G42" s="19"/>
      <c r="H42" s="19"/>
      <c r="I42" s="74" t="str">
        <f>Q25</f>
        <v>千Nm3</v>
      </c>
      <c r="J42" s="19" t="s">
        <v>36</v>
      </c>
      <c r="K42" s="19" t="s">
        <v>46</v>
      </c>
      <c r="L42" s="19"/>
      <c r="M42" s="19"/>
      <c r="N42" s="19"/>
      <c r="O42" s="19"/>
      <c r="P42" s="47">
        <f>P25</f>
        <v>558.94319999999993</v>
      </c>
    </row>
    <row r="43" spans="2:17" ht="15" customHeight="1" x14ac:dyDescent="0.15">
      <c r="B43" s="31" t="s">
        <v>44</v>
      </c>
      <c r="C43" s="31"/>
      <c r="D43" s="73" t="str">
        <f>$K$20</f>
        <v>ＣＮＧ</v>
      </c>
      <c r="E43" s="19" t="s">
        <v>47</v>
      </c>
      <c r="F43" s="19"/>
      <c r="G43" s="75" t="s">
        <v>37</v>
      </c>
      <c r="H43" s="76" t="str">
        <f>I42</f>
        <v>千Nm3</v>
      </c>
      <c r="I43" s="36">
        <v>2.2189999999999999</v>
      </c>
      <c r="J43" s="31" t="s">
        <v>80</v>
      </c>
      <c r="K43" s="104" t="s">
        <v>146</v>
      </c>
      <c r="L43" s="105"/>
      <c r="M43" s="105"/>
      <c r="N43" s="106"/>
      <c r="O43" s="19"/>
      <c r="P43" s="42"/>
    </row>
    <row r="44" spans="2:17" ht="15" customHeight="1" x14ac:dyDescent="0.15">
      <c r="B44" s="31"/>
      <c r="C44" s="31"/>
      <c r="D44" s="19"/>
      <c r="E44" s="19"/>
      <c r="F44" s="19"/>
      <c r="G44" s="31"/>
      <c r="H44" s="19"/>
      <c r="I44" s="37"/>
      <c r="J44" s="31"/>
      <c r="K44" s="77"/>
      <c r="L44" s="77"/>
      <c r="M44" s="77"/>
      <c r="N44" s="77"/>
      <c r="O44" s="19"/>
      <c r="P44" s="78"/>
    </row>
    <row r="45" spans="2:17" ht="15" customHeight="1" x14ac:dyDescent="0.15">
      <c r="B45" s="31" t="s">
        <v>32</v>
      </c>
      <c r="C45" s="31"/>
      <c r="D45" s="19" t="s">
        <v>31</v>
      </c>
      <c r="E45" s="19"/>
      <c r="F45" s="19"/>
      <c r="G45" s="19"/>
      <c r="H45" s="19"/>
      <c r="I45" s="19" t="s">
        <v>28</v>
      </c>
      <c r="J45" s="19"/>
      <c r="K45" s="19"/>
      <c r="L45" s="19"/>
      <c r="M45" s="19"/>
      <c r="N45" s="19"/>
      <c r="O45" s="19"/>
      <c r="P45" s="47">
        <f>P26</f>
        <v>24.408000000000001</v>
      </c>
    </row>
    <row r="46" spans="2:17" ht="15" customHeight="1" x14ac:dyDescent="0.15">
      <c r="B46" s="31" t="s">
        <v>29</v>
      </c>
      <c r="C46" s="31"/>
      <c r="D46" s="19" t="s">
        <v>51</v>
      </c>
      <c r="E46" s="19"/>
      <c r="F46" s="19"/>
      <c r="G46" s="19" t="s">
        <v>30</v>
      </c>
      <c r="H46" s="19"/>
      <c r="I46" s="36">
        <v>0.56000000000000005</v>
      </c>
      <c r="J46" s="31" t="s">
        <v>80</v>
      </c>
      <c r="K46" s="104" t="s">
        <v>147</v>
      </c>
      <c r="L46" s="105"/>
      <c r="M46" s="105"/>
      <c r="N46" s="106"/>
      <c r="O46" s="31"/>
      <c r="P46" s="19"/>
    </row>
    <row r="47" spans="2:17" ht="15" customHeight="1" x14ac:dyDescent="0.15">
      <c r="B47" s="19"/>
      <c r="C47" s="19"/>
      <c r="D47" s="19"/>
      <c r="E47" s="19"/>
      <c r="F47" s="19"/>
      <c r="G47" s="19"/>
      <c r="H47" s="19"/>
      <c r="I47" s="19"/>
      <c r="J47" s="19"/>
      <c r="K47" s="19"/>
      <c r="L47" s="19"/>
      <c r="M47" s="19"/>
      <c r="N47" s="19"/>
      <c r="O47" s="19"/>
      <c r="P47" s="19"/>
    </row>
    <row r="48" spans="2:17" ht="15" customHeight="1" x14ac:dyDescent="0.15">
      <c r="B48" s="19"/>
      <c r="C48" s="19"/>
      <c r="D48" s="19"/>
      <c r="E48" s="19"/>
      <c r="F48" s="19"/>
      <c r="G48" s="19"/>
      <c r="H48" s="19"/>
      <c r="I48" s="19"/>
      <c r="J48" s="19"/>
      <c r="K48" s="19"/>
      <c r="L48" s="19"/>
      <c r="M48" s="19"/>
      <c r="N48" s="19"/>
      <c r="O48" s="19"/>
      <c r="P48" s="19"/>
    </row>
    <row r="49" spans="2:17" ht="15" customHeight="1" x14ac:dyDescent="0.15">
      <c r="B49" s="35" t="s">
        <v>5</v>
      </c>
      <c r="C49" s="19"/>
      <c r="D49" s="50" t="s">
        <v>124</v>
      </c>
      <c r="E49" s="19"/>
      <c r="F49" s="19"/>
      <c r="G49" s="19"/>
      <c r="H49" s="19"/>
      <c r="I49" s="19"/>
      <c r="J49" s="19"/>
      <c r="K49" s="19"/>
      <c r="L49" s="19"/>
      <c r="M49" s="19"/>
      <c r="N49" s="19"/>
      <c r="O49" s="19"/>
      <c r="P49" s="19"/>
      <c r="Q49" s="19"/>
    </row>
    <row r="50" spans="2:17" ht="15" customHeight="1" x14ac:dyDescent="0.15">
      <c r="B50" s="19"/>
      <c r="C50" s="19"/>
      <c r="D50" s="19" t="s">
        <v>73</v>
      </c>
      <c r="E50" s="19"/>
      <c r="F50" s="19"/>
      <c r="G50" s="19" t="s">
        <v>1</v>
      </c>
      <c r="H50" s="19"/>
      <c r="I50" s="19"/>
      <c r="J50" s="19"/>
      <c r="K50" s="19"/>
      <c r="L50" s="19"/>
      <c r="M50" s="19"/>
      <c r="N50" s="19"/>
      <c r="O50" s="19"/>
      <c r="P50" s="48">
        <f>P52*I53+P55*I56</f>
        <v>885.97549655999978</v>
      </c>
      <c r="Q50" s="19"/>
    </row>
    <row r="51" spans="2:17" ht="15" customHeight="1" x14ac:dyDescent="0.15">
      <c r="B51" s="19"/>
      <c r="C51" s="19"/>
      <c r="D51" s="19"/>
      <c r="E51" s="19"/>
      <c r="F51" s="19"/>
      <c r="G51" s="19"/>
      <c r="H51" s="19"/>
      <c r="I51" s="19"/>
      <c r="J51" s="19"/>
      <c r="K51" s="19"/>
      <c r="L51" s="19"/>
      <c r="M51" s="19"/>
      <c r="N51" s="19"/>
      <c r="O51" s="19"/>
      <c r="P51" s="79"/>
      <c r="Q51" s="19"/>
    </row>
    <row r="52" spans="2:17" ht="15" customHeight="1" x14ac:dyDescent="0.15">
      <c r="B52" s="31" t="s">
        <v>49</v>
      </c>
      <c r="C52" s="31"/>
      <c r="D52" s="73" t="str">
        <f>$K$30</f>
        <v>ＣＮＧ</v>
      </c>
      <c r="E52" s="19" t="s">
        <v>45</v>
      </c>
      <c r="F52" s="19"/>
      <c r="G52" s="19"/>
      <c r="H52" s="19"/>
      <c r="I52" s="74" t="str">
        <f>Q35</f>
        <v>千Nm3</v>
      </c>
      <c r="J52" s="19" t="s">
        <v>36</v>
      </c>
      <c r="K52" s="19" t="s">
        <v>46</v>
      </c>
      <c r="L52" s="19"/>
      <c r="M52" s="19"/>
      <c r="N52" s="19"/>
      <c r="O52" s="19"/>
      <c r="P52" s="48">
        <f>P35</f>
        <v>391.26023999999995</v>
      </c>
      <c r="Q52" s="19"/>
    </row>
    <row r="53" spans="2:17" ht="15" customHeight="1" x14ac:dyDescent="0.15">
      <c r="B53" s="31" t="s">
        <v>50</v>
      </c>
      <c r="C53" s="31"/>
      <c r="D53" s="73" t="str">
        <f>$K$30</f>
        <v>ＣＮＧ</v>
      </c>
      <c r="E53" s="19" t="s">
        <v>47</v>
      </c>
      <c r="F53" s="19"/>
      <c r="G53" s="75" t="s">
        <v>37</v>
      </c>
      <c r="H53" s="76" t="str">
        <f>I52</f>
        <v>千Nm3</v>
      </c>
      <c r="I53" s="49">
        <f>I43</f>
        <v>2.2189999999999999</v>
      </c>
      <c r="J53" s="31" t="s">
        <v>80</v>
      </c>
      <c r="K53" s="129" t="str">
        <f>K43</f>
        <v>20XX年版○○国エネルギー省△△資料</v>
      </c>
      <c r="L53" s="130"/>
      <c r="M53" s="130"/>
      <c r="N53" s="131"/>
      <c r="O53" s="19"/>
      <c r="P53" s="80"/>
      <c r="Q53" s="19"/>
    </row>
    <row r="54" spans="2:17" ht="15" customHeight="1" x14ac:dyDescent="0.15">
      <c r="B54" s="31"/>
      <c r="C54" s="31"/>
      <c r="D54" s="19"/>
      <c r="E54" s="19"/>
      <c r="F54" s="19"/>
      <c r="G54" s="31"/>
      <c r="H54" s="19"/>
      <c r="I54" s="37"/>
      <c r="J54" s="31"/>
      <c r="K54" s="77"/>
      <c r="L54" s="77"/>
      <c r="M54" s="77"/>
      <c r="N54" s="77"/>
      <c r="O54" s="19"/>
      <c r="P54" s="81"/>
      <c r="Q54" s="19"/>
    </row>
    <row r="55" spans="2:17" ht="15" customHeight="1" x14ac:dyDescent="0.15">
      <c r="B55" s="31" t="s">
        <v>33</v>
      </c>
      <c r="C55" s="31"/>
      <c r="D55" s="19" t="s">
        <v>34</v>
      </c>
      <c r="E55" s="19"/>
      <c r="F55" s="19"/>
      <c r="G55" s="19"/>
      <c r="H55" s="19"/>
      <c r="I55" s="19" t="s">
        <v>28</v>
      </c>
      <c r="J55" s="19"/>
      <c r="K55" s="19"/>
      <c r="L55" s="19"/>
      <c r="M55" s="19"/>
      <c r="N55" s="19"/>
      <c r="O55" s="19"/>
      <c r="P55" s="48">
        <f>P36</f>
        <v>31.730399999999996</v>
      </c>
      <c r="Q55" s="19"/>
    </row>
    <row r="56" spans="2:17" ht="15" customHeight="1" x14ac:dyDescent="0.15">
      <c r="B56" s="31" t="s">
        <v>29</v>
      </c>
      <c r="C56" s="31"/>
      <c r="D56" s="19" t="s">
        <v>51</v>
      </c>
      <c r="E56" s="19"/>
      <c r="F56" s="19"/>
      <c r="G56" s="19" t="s">
        <v>30</v>
      </c>
      <c r="H56" s="19"/>
      <c r="I56" s="49">
        <f>I46</f>
        <v>0.56000000000000005</v>
      </c>
      <c r="J56" s="31" t="s">
        <v>80</v>
      </c>
      <c r="K56" s="129" t="str">
        <f>K46</f>
        <v>20XX年度JCM設備補助公募要領</v>
      </c>
      <c r="L56" s="130"/>
      <c r="M56" s="130"/>
      <c r="N56" s="131"/>
      <c r="O56" s="31"/>
      <c r="P56" s="37"/>
      <c r="Q56" s="19"/>
    </row>
    <row r="57" spans="2:17" ht="15" customHeight="1" x14ac:dyDescent="0.15">
      <c r="B57" s="31"/>
      <c r="C57" s="31"/>
      <c r="D57" s="19"/>
      <c r="E57" s="19"/>
      <c r="F57" s="19"/>
      <c r="G57" s="19"/>
      <c r="H57" s="19"/>
      <c r="I57" s="19"/>
      <c r="J57" s="19"/>
      <c r="K57" s="19"/>
      <c r="L57" s="19"/>
      <c r="M57" s="19"/>
      <c r="N57" s="19"/>
      <c r="O57" s="31"/>
      <c r="P57" s="37"/>
      <c r="Q57" s="19"/>
    </row>
    <row r="58" spans="2:17" ht="15" customHeight="1" x14ac:dyDescent="0.15">
      <c r="B58" s="31"/>
      <c r="C58" s="31"/>
      <c r="D58" s="19"/>
      <c r="E58" s="19"/>
      <c r="F58" s="19"/>
      <c r="G58" s="19"/>
      <c r="H58" s="19"/>
      <c r="I58" s="19"/>
      <c r="J58" s="19"/>
      <c r="K58" s="19"/>
      <c r="L58" s="19"/>
      <c r="M58" s="19"/>
      <c r="N58" s="19"/>
      <c r="O58" s="31"/>
      <c r="P58" s="37"/>
      <c r="Q58" s="19"/>
    </row>
    <row r="59" spans="2:17" ht="15" customHeight="1" x14ac:dyDescent="0.15">
      <c r="B59" s="31"/>
      <c r="C59" s="31"/>
      <c r="D59" s="19"/>
      <c r="E59" s="19"/>
      <c r="F59" s="19"/>
      <c r="G59" s="19"/>
      <c r="H59" s="19"/>
      <c r="I59" s="19"/>
      <c r="J59" s="19"/>
      <c r="K59" s="19"/>
      <c r="L59" s="19"/>
      <c r="M59" s="19"/>
      <c r="N59" s="19"/>
      <c r="O59" s="31"/>
      <c r="P59" s="37"/>
      <c r="Q59" s="19"/>
    </row>
    <row r="60" spans="2:17" ht="15" customHeight="1" x14ac:dyDescent="0.15">
      <c r="B60" s="35" t="s">
        <v>99</v>
      </c>
      <c r="C60" s="35"/>
      <c r="D60" s="19"/>
      <c r="E60" s="19"/>
      <c r="F60" s="19"/>
      <c r="G60" s="19"/>
      <c r="H60" s="19"/>
      <c r="I60" s="19"/>
      <c r="J60" s="19"/>
      <c r="K60" s="19"/>
      <c r="L60" s="19"/>
      <c r="M60" s="19"/>
      <c r="N60" s="19"/>
      <c r="O60" s="19"/>
      <c r="P60" s="19"/>
      <c r="Q60" s="19"/>
    </row>
    <row r="61" spans="2:17" ht="15" customHeight="1" x14ac:dyDescent="0.15">
      <c r="B61" s="31" t="s">
        <v>125</v>
      </c>
      <c r="C61" s="31"/>
      <c r="D61" s="19" t="s">
        <v>0</v>
      </c>
      <c r="E61" s="19"/>
      <c r="F61" s="19"/>
      <c r="G61" s="19" t="s">
        <v>1</v>
      </c>
      <c r="H61" s="19"/>
      <c r="I61" s="19"/>
      <c r="J61" s="19"/>
      <c r="K61" s="19"/>
      <c r="L61" s="19"/>
      <c r="M61" s="19"/>
      <c r="N61" s="19"/>
      <c r="O61" s="19"/>
      <c r="P61" s="47">
        <f>ROUNDDOWN((P40-P50),0)</f>
        <v>367</v>
      </c>
    </row>
    <row r="62" spans="2:17" ht="15" customHeight="1" x14ac:dyDescent="0.15">
      <c r="B62" s="31"/>
      <c r="C62" s="31"/>
      <c r="D62" s="19" t="s">
        <v>126</v>
      </c>
      <c r="E62" s="19"/>
      <c r="F62" s="19"/>
      <c r="G62" s="19"/>
      <c r="H62" s="19"/>
      <c r="I62" s="19"/>
      <c r="J62" s="19"/>
      <c r="K62" s="19"/>
      <c r="L62" s="19"/>
      <c r="M62" s="19"/>
      <c r="N62" s="19"/>
      <c r="O62" s="19"/>
      <c r="P62" s="51"/>
    </row>
    <row r="63" spans="2:17" ht="15" customHeight="1" x14ac:dyDescent="0.15">
      <c r="B63" s="31" t="s">
        <v>127</v>
      </c>
      <c r="C63" s="31"/>
      <c r="D63" s="19" t="s">
        <v>2</v>
      </c>
      <c r="E63" s="19"/>
      <c r="F63" s="19"/>
      <c r="G63" s="19" t="s">
        <v>1</v>
      </c>
      <c r="H63" s="19"/>
      <c r="I63" s="19"/>
      <c r="J63" s="19"/>
      <c r="K63" s="19"/>
      <c r="L63" s="19"/>
      <c r="M63" s="19"/>
      <c r="N63" s="19"/>
      <c r="O63" s="19"/>
      <c r="P63" s="19"/>
    </row>
    <row r="64" spans="2:17" ht="15" customHeight="1" x14ac:dyDescent="0.15">
      <c r="B64" s="31" t="s">
        <v>128</v>
      </c>
      <c r="C64" s="31"/>
      <c r="D64" s="19" t="s">
        <v>3</v>
      </c>
      <c r="E64" s="19"/>
      <c r="F64" s="19"/>
      <c r="G64" s="19" t="s">
        <v>1</v>
      </c>
      <c r="H64" s="19"/>
      <c r="I64" s="19"/>
      <c r="J64" s="19"/>
      <c r="K64" s="19"/>
      <c r="L64" s="19"/>
      <c r="M64" s="19"/>
      <c r="N64" s="19"/>
      <c r="O64" s="19"/>
      <c r="P64" s="19"/>
    </row>
    <row r="65" spans="2:18" ht="15" customHeight="1" x14ac:dyDescent="0.15">
      <c r="B65" s="31"/>
      <c r="C65" s="31"/>
      <c r="D65" s="19"/>
      <c r="E65" s="19"/>
      <c r="F65" s="19"/>
      <c r="G65" s="19"/>
      <c r="H65" s="19"/>
      <c r="I65" s="19"/>
      <c r="J65" s="19"/>
      <c r="K65" s="19"/>
      <c r="L65" s="19"/>
      <c r="M65" s="19"/>
      <c r="N65" s="19"/>
      <c r="O65" s="19"/>
      <c r="P65" s="19"/>
    </row>
    <row r="66" spans="2:18" ht="15" customHeight="1" x14ac:dyDescent="0.15">
      <c r="B66" s="52" t="s">
        <v>101</v>
      </c>
      <c r="C66" s="53"/>
      <c r="D66" s="53"/>
      <c r="E66" s="53"/>
      <c r="F66" s="53"/>
      <c r="G66" s="53"/>
      <c r="H66" s="53"/>
      <c r="I66" s="53"/>
      <c r="J66" s="53"/>
      <c r="K66" s="53"/>
      <c r="L66" s="53"/>
      <c r="M66" s="53"/>
      <c r="N66" s="53"/>
      <c r="O66" s="53"/>
      <c r="P66" s="54"/>
      <c r="Q66" s="19"/>
    </row>
    <row r="67" spans="2:18" ht="15" customHeight="1" x14ac:dyDescent="0.15">
      <c r="B67" s="126"/>
      <c r="C67" s="127"/>
      <c r="D67" s="127"/>
      <c r="E67" s="127"/>
      <c r="F67" s="127"/>
      <c r="G67" s="127"/>
      <c r="H67" s="127"/>
      <c r="I67" s="127"/>
      <c r="J67" s="127"/>
      <c r="K67" s="127"/>
      <c r="L67" s="127"/>
      <c r="M67" s="127"/>
      <c r="N67" s="127"/>
      <c r="O67" s="127"/>
      <c r="P67" s="128"/>
      <c r="Q67" s="19"/>
    </row>
    <row r="68" spans="2:18" ht="15" customHeight="1" x14ac:dyDescent="0.15">
      <c r="B68" s="127"/>
      <c r="C68" s="127"/>
      <c r="D68" s="127"/>
      <c r="E68" s="127"/>
      <c r="F68" s="127"/>
      <c r="G68" s="127"/>
      <c r="H68" s="127"/>
      <c r="I68" s="127"/>
      <c r="J68" s="127"/>
      <c r="K68" s="127"/>
      <c r="L68" s="127"/>
      <c r="M68" s="127"/>
      <c r="N68" s="127"/>
      <c r="O68" s="127"/>
      <c r="P68" s="128"/>
      <c r="Q68" s="19"/>
    </row>
    <row r="69" spans="2:18" ht="15" customHeight="1" x14ac:dyDescent="0.15">
      <c r="B69" s="127"/>
      <c r="C69" s="127"/>
      <c r="D69" s="127"/>
      <c r="E69" s="127"/>
      <c r="F69" s="127"/>
      <c r="G69" s="127"/>
      <c r="H69" s="127"/>
      <c r="I69" s="127"/>
      <c r="J69" s="127"/>
      <c r="K69" s="127"/>
      <c r="L69" s="127"/>
      <c r="M69" s="127"/>
      <c r="N69" s="127"/>
      <c r="O69" s="127"/>
      <c r="P69" s="128"/>
      <c r="Q69" s="19"/>
    </row>
    <row r="70" spans="2:18" ht="15" customHeight="1" x14ac:dyDescent="0.15">
      <c r="B70" s="53"/>
      <c r="C70" s="53"/>
      <c r="D70" s="53"/>
      <c r="E70" s="53"/>
      <c r="F70" s="53"/>
      <c r="G70" s="53"/>
      <c r="H70" s="53"/>
      <c r="I70" s="53"/>
      <c r="J70" s="53"/>
      <c r="K70" s="53"/>
      <c r="L70" s="53"/>
      <c r="M70" s="53"/>
      <c r="N70" s="53"/>
      <c r="O70" s="53"/>
      <c r="P70" s="54"/>
      <c r="Q70" s="19"/>
    </row>
    <row r="71" spans="2:18" ht="15" customHeight="1" x14ac:dyDescent="0.15">
      <c r="B71" s="96" t="s">
        <v>152</v>
      </c>
      <c r="C71" s="55">
        <v>8</v>
      </c>
      <c r="D71" s="38" t="s">
        <v>81</v>
      </c>
      <c r="M71" s="19"/>
      <c r="N71" s="19"/>
      <c r="O71" s="50" t="s">
        <v>102</v>
      </c>
      <c r="P71" s="19"/>
      <c r="Q71" s="19"/>
    </row>
    <row r="72" spans="2:18" ht="15" customHeight="1" x14ac:dyDescent="0.15">
      <c r="B72" s="101" t="s">
        <v>82</v>
      </c>
      <c r="C72" s="123"/>
      <c r="D72" s="39" t="s">
        <v>83</v>
      </c>
      <c r="E72" s="39" t="s">
        <v>84</v>
      </c>
      <c r="F72" s="39" t="s">
        <v>85</v>
      </c>
      <c r="G72" s="39" t="s">
        <v>86</v>
      </c>
      <c r="H72" s="39" t="s">
        <v>87</v>
      </c>
      <c r="I72" s="39" t="s">
        <v>88</v>
      </c>
      <c r="J72" s="39" t="s">
        <v>89</v>
      </c>
      <c r="K72" s="39" t="s">
        <v>90</v>
      </c>
      <c r="L72" s="39"/>
      <c r="M72" s="39"/>
      <c r="N72" s="39"/>
      <c r="O72" s="39"/>
      <c r="P72" s="1" t="s">
        <v>91</v>
      </c>
      <c r="Q72" s="19"/>
      <c r="R72" s="19"/>
    </row>
    <row r="73" spans="2:18" ht="15" customHeight="1" x14ac:dyDescent="0.15">
      <c r="B73" s="62" t="s">
        <v>105</v>
      </c>
      <c r="C73" s="62" t="s">
        <v>106</v>
      </c>
      <c r="D73" s="56">
        <v>2593</v>
      </c>
      <c r="E73" s="56">
        <v>2746</v>
      </c>
      <c r="F73" s="56">
        <v>2807</v>
      </c>
      <c r="G73" s="56">
        <v>2898</v>
      </c>
      <c r="H73" s="56">
        <v>3051</v>
      </c>
      <c r="I73" s="56">
        <v>3051</v>
      </c>
      <c r="J73" s="56">
        <v>3051</v>
      </c>
      <c r="K73" s="56">
        <v>3051</v>
      </c>
      <c r="L73" s="40"/>
      <c r="M73" s="40"/>
      <c r="N73" s="40"/>
      <c r="O73" s="40"/>
      <c r="P73" s="67"/>
      <c r="Q73" s="19"/>
      <c r="R73" s="19"/>
    </row>
    <row r="74" spans="2:18" ht="15" customHeight="1" x14ac:dyDescent="0.15">
      <c r="B74" s="57" t="s">
        <v>0</v>
      </c>
      <c r="C74" s="41" t="s">
        <v>104</v>
      </c>
      <c r="D74" s="58">
        <f t="shared" ref="D74:K74" si="5">$P$61*D73/$P$16</f>
        <v>311.90789904949196</v>
      </c>
      <c r="E74" s="58">
        <f t="shared" si="5"/>
        <v>330.31202884300228</v>
      </c>
      <c r="F74" s="58">
        <f t="shared" si="5"/>
        <v>337.64962307440186</v>
      </c>
      <c r="G74" s="58">
        <f t="shared" si="5"/>
        <v>348.59587020648968</v>
      </c>
      <c r="H74" s="58">
        <f t="shared" si="5"/>
        <v>367</v>
      </c>
      <c r="I74" s="58">
        <f t="shared" si="5"/>
        <v>367</v>
      </c>
      <c r="J74" s="58">
        <f t="shared" si="5"/>
        <v>367</v>
      </c>
      <c r="K74" s="58">
        <f t="shared" si="5"/>
        <v>367</v>
      </c>
      <c r="L74" s="59"/>
      <c r="M74" s="59"/>
      <c r="N74" s="59"/>
      <c r="O74" s="59"/>
      <c r="P74" s="58">
        <f>SUM(D74:O74)</f>
        <v>2796.4654211733859</v>
      </c>
      <c r="Q74" s="19"/>
      <c r="R74" s="19"/>
    </row>
    <row r="75" spans="2:18" ht="15" customHeight="1" x14ac:dyDescent="0.15">
      <c r="B75" s="19"/>
      <c r="C75" s="19"/>
      <c r="D75" s="19"/>
      <c r="E75" s="19"/>
      <c r="F75" s="19"/>
      <c r="G75" s="19"/>
      <c r="H75" s="19"/>
      <c r="I75" s="19"/>
      <c r="J75" s="19"/>
      <c r="K75" s="19"/>
      <c r="M75" s="42"/>
      <c r="N75" s="31"/>
      <c r="O75" s="19"/>
      <c r="P75" s="19"/>
      <c r="Q75" s="19"/>
    </row>
    <row r="76" spans="2:18" ht="15" customHeight="1" x14ac:dyDescent="0.15">
      <c r="B76" s="19"/>
      <c r="C76" s="19"/>
      <c r="D76" s="19"/>
      <c r="E76" s="19"/>
      <c r="F76" s="19"/>
      <c r="G76" s="19"/>
      <c r="H76" s="19"/>
      <c r="I76" s="19"/>
      <c r="J76" s="19"/>
      <c r="K76" s="19"/>
      <c r="L76" s="19"/>
      <c r="M76" s="19"/>
      <c r="N76" s="19"/>
      <c r="P76" s="68">
        <f>ROUNDDOWN((P74/C71),0)</f>
        <v>349</v>
      </c>
      <c r="Q76" s="60" t="s">
        <v>103</v>
      </c>
    </row>
    <row r="77" spans="2:18" ht="15" customHeight="1" x14ac:dyDescent="0.15">
      <c r="B77" s="61"/>
      <c r="C77" s="19"/>
      <c r="D77" s="19"/>
      <c r="E77" s="19"/>
      <c r="F77" s="19"/>
      <c r="G77" s="19"/>
      <c r="H77" s="19"/>
      <c r="I77" s="19"/>
      <c r="J77" s="19"/>
      <c r="K77" s="19"/>
      <c r="L77" s="19"/>
      <c r="M77" s="19"/>
      <c r="N77" s="19"/>
      <c r="O77" s="19"/>
      <c r="P77" s="51" t="s">
        <v>100</v>
      </c>
      <c r="Q77" s="19"/>
    </row>
  </sheetData>
  <mergeCells count="40">
    <mergeCell ref="C4:J4"/>
    <mergeCell ref="B5:B7"/>
    <mergeCell ref="D5:J5"/>
    <mergeCell ref="D6:F6"/>
    <mergeCell ref="H6:J6"/>
    <mergeCell ref="D7:F7"/>
    <mergeCell ref="G7:J7"/>
    <mergeCell ref="K19:L19"/>
    <mergeCell ref="B20:C20"/>
    <mergeCell ref="D20:E20"/>
    <mergeCell ref="I20:J20"/>
    <mergeCell ref="K20:L20"/>
    <mergeCell ref="C8:J8"/>
    <mergeCell ref="B14:C14"/>
    <mergeCell ref="B15:C15"/>
    <mergeCell ref="B16:C16"/>
    <mergeCell ref="D19:E19"/>
    <mergeCell ref="H19:I19"/>
    <mergeCell ref="O30:P30"/>
    <mergeCell ref="B21:C21"/>
    <mergeCell ref="D21:E21"/>
    <mergeCell ref="I21:J21"/>
    <mergeCell ref="K21:L21"/>
    <mergeCell ref="B26:C26"/>
    <mergeCell ref="B30:C30"/>
    <mergeCell ref="D30:E30"/>
    <mergeCell ref="I30:J30"/>
    <mergeCell ref="K30:L30"/>
    <mergeCell ref="B72:C72"/>
    <mergeCell ref="B31:C31"/>
    <mergeCell ref="D31:E31"/>
    <mergeCell ref="I31:J31"/>
    <mergeCell ref="K31:L31"/>
    <mergeCell ref="K43:N43"/>
    <mergeCell ref="K46:N46"/>
    <mergeCell ref="K53:N53"/>
    <mergeCell ref="K56:N56"/>
    <mergeCell ref="B67:P69"/>
    <mergeCell ref="O31:P31"/>
    <mergeCell ref="B36:C36"/>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7"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A5783-DC63-43F5-B70D-1843A6D3EEC5}">
  <sheetPr>
    <pageSetUpPr fitToPage="1"/>
  </sheetPr>
  <dimension ref="B2:V77"/>
  <sheetViews>
    <sheetView workbookViewId="0"/>
  </sheetViews>
  <sheetFormatPr defaultRowHeight="15"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8.875" style="5"/>
    <col min="259" max="259" width="27.375" style="5" customWidth="1"/>
    <col min="260" max="261" width="8.875" style="5" customWidth="1"/>
    <col min="262" max="271" width="9.5" style="5" bestFit="1" customWidth="1"/>
    <col min="272" max="272" width="17.5" style="5" customWidth="1"/>
    <col min="273" max="514" width="8.875" style="5"/>
    <col min="515" max="515" width="27.375" style="5" customWidth="1"/>
    <col min="516" max="517" width="8.875" style="5" customWidth="1"/>
    <col min="518" max="527" width="9.5" style="5" bestFit="1" customWidth="1"/>
    <col min="528" max="528" width="17.5" style="5" customWidth="1"/>
    <col min="529" max="770" width="8.875" style="5"/>
    <col min="771" max="771" width="27.375" style="5" customWidth="1"/>
    <col min="772" max="773" width="8.875" style="5" customWidth="1"/>
    <col min="774" max="783" width="9.5" style="5" bestFit="1" customWidth="1"/>
    <col min="784" max="784" width="17.5" style="5" customWidth="1"/>
    <col min="785" max="1026" width="8.875" style="5"/>
    <col min="1027" max="1027" width="27.375" style="5" customWidth="1"/>
    <col min="1028" max="1029" width="8.875" style="5" customWidth="1"/>
    <col min="1030" max="1039" width="9.5" style="5" bestFit="1" customWidth="1"/>
    <col min="1040" max="1040" width="17.5" style="5" customWidth="1"/>
    <col min="1041" max="1282" width="8.875" style="5"/>
    <col min="1283" max="1283" width="27.375" style="5" customWidth="1"/>
    <col min="1284" max="1285" width="8.875" style="5" customWidth="1"/>
    <col min="1286" max="1295" width="9.5" style="5" bestFit="1" customWidth="1"/>
    <col min="1296" max="1296" width="17.5" style="5" customWidth="1"/>
    <col min="1297" max="1538" width="8.875" style="5"/>
    <col min="1539" max="1539" width="27.375" style="5" customWidth="1"/>
    <col min="1540" max="1541" width="8.875" style="5" customWidth="1"/>
    <col min="1542" max="1551" width="9.5" style="5" bestFit="1" customWidth="1"/>
    <col min="1552" max="1552" width="17.5" style="5" customWidth="1"/>
    <col min="1553" max="1794" width="8.875" style="5"/>
    <col min="1795" max="1795" width="27.375" style="5" customWidth="1"/>
    <col min="1796" max="1797" width="8.875" style="5" customWidth="1"/>
    <col min="1798" max="1807" width="9.5" style="5" bestFit="1" customWidth="1"/>
    <col min="1808" max="1808" width="17.5" style="5" customWidth="1"/>
    <col min="1809" max="2050" width="8.875" style="5"/>
    <col min="2051" max="2051" width="27.375" style="5" customWidth="1"/>
    <col min="2052" max="2053" width="8.875" style="5" customWidth="1"/>
    <col min="2054" max="2063" width="9.5" style="5" bestFit="1" customWidth="1"/>
    <col min="2064" max="2064" width="17.5" style="5" customWidth="1"/>
    <col min="2065" max="2306" width="8.875" style="5"/>
    <col min="2307" max="2307" width="27.375" style="5" customWidth="1"/>
    <col min="2308" max="2309" width="8.875" style="5" customWidth="1"/>
    <col min="2310" max="2319" width="9.5" style="5" bestFit="1" customWidth="1"/>
    <col min="2320" max="2320" width="17.5" style="5" customWidth="1"/>
    <col min="2321" max="2562" width="8.875" style="5"/>
    <col min="2563" max="2563" width="27.375" style="5" customWidth="1"/>
    <col min="2564" max="2565" width="8.875" style="5" customWidth="1"/>
    <col min="2566" max="2575" width="9.5" style="5" bestFit="1" customWidth="1"/>
    <col min="2576" max="2576" width="17.5" style="5" customWidth="1"/>
    <col min="2577" max="2818" width="8.875" style="5"/>
    <col min="2819" max="2819" width="27.375" style="5" customWidth="1"/>
    <col min="2820" max="2821" width="8.875" style="5" customWidth="1"/>
    <col min="2822" max="2831" width="9.5" style="5" bestFit="1" customWidth="1"/>
    <col min="2832" max="2832" width="17.5" style="5" customWidth="1"/>
    <col min="2833" max="3074" width="8.875" style="5"/>
    <col min="3075" max="3075" width="27.375" style="5" customWidth="1"/>
    <col min="3076" max="3077" width="8.875" style="5" customWidth="1"/>
    <col min="3078" max="3087" width="9.5" style="5" bestFit="1" customWidth="1"/>
    <col min="3088" max="3088" width="17.5" style="5" customWidth="1"/>
    <col min="3089" max="3330" width="8.875" style="5"/>
    <col min="3331" max="3331" width="27.375" style="5" customWidth="1"/>
    <col min="3332" max="3333" width="8.875" style="5" customWidth="1"/>
    <col min="3334" max="3343" width="9.5" style="5" bestFit="1" customWidth="1"/>
    <col min="3344" max="3344" width="17.5" style="5" customWidth="1"/>
    <col min="3345" max="3586" width="8.875" style="5"/>
    <col min="3587" max="3587" width="27.375" style="5" customWidth="1"/>
    <col min="3588" max="3589" width="8.875" style="5" customWidth="1"/>
    <col min="3590" max="3599" width="9.5" style="5" bestFit="1" customWidth="1"/>
    <col min="3600" max="3600" width="17.5" style="5" customWidth="1"/>
    <col min="3601" max="3842" width="8.875" style="5"/>
    <col min="3843" max="3843" width="27.375" style="5" customWidth="1"/>
    <col min="3844" max="3845" width="8.875" style="5" customWidth="1"/>
    <col min="3846" max="3855" width="9.5" style="5" bestFit="1" customWidth="1"/>
    <col min="3856" max="3856" width="17.5" style="5" customWidth="1"/>
    <col min="3857" max="4098" width="8.875" style="5"/>
    <col min="4099" max="4099" width="27.375" style="5" customWidth="1"/>
    <col min="4100" max="4101" width="8.875" style="5" customWidth="1"/>
    <col min="4102" max="4111" width="9.5" style="5" bestFit="1" customWidth="1"/>
    <col min="4112" max="4112" width="17.5" style="5" customWidth="1"/>
    <col min="4113" max="4354" width="8.875" style="5"/>
    <col min="4355" max="4355" width="27.375" style="5" customWidth="1"/>
    <col min="4356" max="4357" width="8.875" style="5" customWidth="1"/>
    <col min="4358" max="4367" width="9.5" style="5" bestFit="1" customWidth="1"/>
    <col min="4368" max="4368" width="17.5" style="5" customWidth="1"/>
    <col min="4369" max="4610" width="8.875" style="5"/>
    <col min="4611" max="4611" width="27.375" style="5" customWidth="1"/>
    <col min="4612" max="4613" width="8.875" style="5" customWidth="1"/>
    <col min="4614" max="4623" width="9.5" style="5" bestFit="1" customWidth="1"/>
    <col min="4624" max="4624" width="17.5" style="5" customWidth="1"/>
    <col min="4625" max="4866" width="8.875" style="5"/>
    <col min="4867" max="4867" width="27.375" style="5" customWidth="1"/>
    <col min="4868" max="4869" width="8.875" style="5" customWidth="1"/>
    <col min="4870" max="4879" width="9.5" style="5" bestFit="1" customWidth="1"/>
    <col min="4880" max="4880" width="17.5" style="5" customWidth="1"/>
    <col min="4881" max="5122" width="8.875" style="5"/>
    <col min="5123" max="5123" width="27.375" style="5" customWidth="1"/>
    <col min="5124" max="5125" width="8.875" style="5" customWidth="1"/>
    <col min="5126" max="5135" width="9.5" style="5" bestFit="1" customWidth="1"/>
    <col min="5136" max="5136" width="17.5" style="5" customWidth="1"/>
    <col min="5137" max="5378" width="8.875" style="5"/>
    <col min="5379" max="5379" width="27.375" style="5" customWidth="1"/>
    <col min="5380" max="5381" width="8.875" style="5" customWidth="1"/>
    <col min="5382" max="5391" width="9.5" style="5" bestFit="1" customWidth="1"/>
    <col min="5392" max="5392" width="17.5" style="5" customWidth="1"/>
    <col min="5393" max="5634" width="8.875" style="5"/>
    <col min="5635" max="5635" width="27.375" style="5" customWidth="1"/>
    <col min="5636" max="5637" width="8.875" style="5" customWidth="1"/>
    <col min="5638" max="5647" width="9.5" style="5" bestFit="1" customWidth="1"/>
    <col min="5648" max="5648" width="17.5" style="5" customWidth="1"/>
    <col min="5649" max="5890" width="8.875" style="5"/>
    <col min="5891" max="5891" width="27.375" style="5" customWidth="1"/>
    <col min="5892" max="5893" width="8.875" style="5" customWidth="1"/>
    <col min="5894" max="5903" width="9.5" style="5" bestFit="1" customWidth="1"/>
    <col min="5904" max="5904" width="17.5" style="5" customWidth="1"/>
    <col min="5905" max="6146" width="8.875" style="5"/>
    <col min="6147" max="6147" width="27.375" style="5" customWidth="1"/>
    <col min="6148" max="6149" width="8.875" style="5" customWidth="1"/>
    <col min="6150" max="6159" width="9.5" style="5" bestFit="1" customWidth="1"/>
    <col min="6160" max="6160" width="17.5" style="5" customWidth="1"/>
    <col min="6161" max="6402" width="8.875" style="5"/>
    <col min="6403" max="6403" width="27.375" style="5" customWidth="1"/>
    <col min="6404" max="6405" width="8.875" style="5" customWidth="1"/>
    <col min="6406" max="6415" width="9.5" style="5" bestFit="1" customWidth="1"/>
    <col min="6416" max="6416" width="17.5" style="5" customWidth="1"/>
    <col min="6417" max="6658" width="8.875" style="5"/>
    <col min="6659" max="6659" width="27.375" style="5" customWidth="1"/>
    <col min="6660" max="6661" width="8.875" style="5" customWidth="1"/>
    <col min="6662" max="6671" width="9.5" style="5" bestFit="1" customWidth="1"/>
    <col min="6672" max="6672" width="17.5" style="5" customWidth="1"/>
    <col min="6673" max="6914" width="8.875" style="5"/>
    <col min="6915" max="6915" width="27.375" style="5" customWidth="1"/>
    <col min="6916" max="6917" width="8.875" style="5" customWidth="1"/>
    <col min="6918" max="6927" width="9.5" style="5" bestFit="1" customWidth="1"/>
    <col min="6928" max="6928" width="17.5" style="5" customWidth="1"/>
    <col min="6929" max="7170" width="8.875" style="5"/>
    <col min="7171" max="7171" width="27.375" style="5" customWidth="1"/>
    <col min="7172" max="7173" width="8.875" style="5" customWidth="1"/>
    <col min="7174" max="7183" width="9.5" style="5" bestFit="1" customWidth="1"/>
    <col min="7184" max="7184" width="17.5" style="5" customWidth="1"/>
    <col min="7185" max="7426" width="8.875" style="5"/>
    <col min="7427" max="7427" width="27.375" style="5" customWidth="1"/>
    <col min="7428" max="7429" width="8.875" style="5" customWidth="1"/>
    <col min="7430" max="7439" width="9.5" style="5" bestFit="1" customWidth="1"/>
    <col min="7440" max="7440" width="17.5" style="5" customWidth="1"/>
    <col min="7441" max="7682" width="8.875" style="5"/>
    <col min="7683" max="7683" width="27.375" style="5" customWidth="1"/>
    <col min="7684" max="7685" width="8.875" style="5" customWidth="1"/>
    <col min="7686" max="7695" width="9.5" style="5" bestFit="1" customWidth="1"/>
    <col min="7696" max="7696" width="17.5" style="5" customWidth="1"/>
    <col min="7697" max="7938" width="8.875" style="5"/>
    <col min="7939" max="7939" width="27.375" style="5" customWidth="1"/>
    <col min="7940" max="7941" width="8.875" style="5" customWidth="1"/>
    <col min="7942" max="7951" width="9.5" style="5" bestFit="1" customWidth="1"/>
    <col min="7952" max="7952" width="17.5" style="5" customWidth="1"/>
    <col min="7953" max="8194" width="8.875" style="5"/>
    <col min="8195" max="8195" width="27.375" style="5" customWidth="1"/>
    <col min="8196" max="8197" width="8.875" style="5" customWidth="1"/>
    <col min="8198" max="8207" width="9.5" style="5" bestFit="1" customWidth="1"/>
    <col min="8208" max="8208" width="17.5" style="5" customWidth="1"/>
    <col min="8209" max="8450" width="8.875" style="5"/>
    <col min="8451" max="8451" width="27.375" style="5" customWidth="1"/>
    <col min="8452" max="8453" width="8.875" style="5" customWidth="1"/>
    <col min="8454" max="8463" width="9.5" style="5" bestFit="1" customWidth="1"/>
    <col min="8464" max="8464" width="17.5" style="5" customWidth="1"/>
    <col min="8465" max="8706" width="8.875" style="5"/>
    <col min="8707" max="8707" width="27.375" style="5" customWidth="1"/>
    <col min="8708" max="8709" width="8.875" style="5" customWidth="1"/>
    <col min="8710" max="8719" width="9.5" style="5" bestFit="1" customWidth="1"/>
    <col min="8720" max="8720" width="17.5" style="5" customWidth="1"/>
    <col min="8721" max="8962" width="8.875" style="5"/>
    <col min="8963" max="8963" width="27.375" style="5" customWidth="1"/>
    <col min="8964" max="8965" width="8.875" style="5" customWidth="1"/>
    <col min="8966" max="8975" width="9.5" style="5" bestFit="1" customWidth="1"/>
    <col min="8976" max="8976" width="17.5" style="5" customWidth="1"/>
    <col min="8977" max="9218" width="8.875" style="5"/>
    <col min="9219" max="9219" width="27.375" style="5" customWidth="1"/>
    <col min="9220" max="9221" width="8.875" style="5" customWidth="1"/>
    <col min="9222" max="9231" width="9.5" style="5" bestFit="1" customWidth="1"/>
    <col min="9232" max="9232" width="17.5" style="5" customWidth="1"/>
    <col min="9233" max="9474" width="8.875" style="5"/>
    <col min="9475" max="9475" width="27.375" style="5" customWidth="1"/>
    <col min="9476" max="9477" width="8.875" style="5" customWidth="1"/>
    <col min="9478" max="9487" width="9.5" style="5" bestFit="1" customWidth="1"/>
    <col min="9488" max="9488" width="17.5" style="5" customWidth="1"/>
    <col min="9489" max="9730" width="8.875" style="5"/>
    <col min="9731" max="9731" width="27.375" style="5" customWidth="1"/>
    <col min="9732" max="9733" width="8.875" style="5" customWidth="1"/>
    <col min="9734" max="9743" width="9.5" style="5" bestFit="1" customWidth="1"/>
    <col min="9744" max="9744" width="17.5" style="5" customWidth="1"/>
    <col min="9745" max="9986" width="8.875" style="5"/>
    <col min="9987" max="9987" width="27.375" style="5" customWidth="1"/>
    <col min="9988" max="9989" width="8.875" style="5" customWidth="1"/>
    <col min="9990" max="9999" width="9.5" style="5" bestFit="1" customWidth="1"/>
    <col min="10000" max="10000" width="17.5" style="5" customWidth="1"/>
    <col min="10001" max="10242" width="8.875" style="5"/>
    <col min="10243" max="10243" width="27.375" style="5" customWidth="1"/>
    <col min="10244" max="10245" width="8.875" style="5" customWidth="1"/>
    <col min="10246" max="10255" width="9.5" style="5" bestFit="1" customWidth="1"/>
    <col min="10256" max="10256" width="17.5" style="5" customWidth="1"/>
    <col min="10257" max="10498" width="8.875" style="5"/>
    <col min="10499" max="10499" width="27.375" style="5" customWidth="1"/>
    <col min="10500" max="10501" width="8.875" style="5" customWidth="1"/>
    <col min="10502" max="10511" width="9.5" style="5" bestFit="1" customWidth="1"/>
    <col min="10512" max="10512" width="17.5" style="5" customWidth="1"/>
    <col min="10513" max="10754" width="8.875" style="5"/>
    <col min="10755" max="10755" width="27.375" style="5" customWidth="1"/>
    <col min="10756" max="10757" width="8.875" style="5" customWidth="1"/>
    <col min="10758" max="10767" width="9.5" style="5" bestFit="1" customWidth="1"/>
    <col min="10768" max="10768" width="17.5" style="5" customWidth="1"/>
    <col min="10769" max="11010" width="8.875" style="5"/>
    <col min="11011" max="11011" width="27.375" style="5" customWidth="1"/>
    <col min="11012" max="11013" width="8.875" style="5" customWidth="1"/>
    <col min="11014" max="11023" width="9.5" style="5" bestFit="1" customWidth="1"/>
    <col min="11024" max="11024" width="17.5" style="5" customWidth="1"/>
    <col min="11025" max="11266" width="8.875" style="5"/>
    <col min="11267" max="11267" width="27.375" style="5" customWidth="1"/>
    <col min="11268" max="11269" width="8.875" style="5" customWidth="1"/>
    <col min="11270" max="11279" width="9.5" style="5" bestFit="1" customWidth="1"/>
    <col min="11280" max="11280" width="17.5" style="5" customWidth="1"/>
    <col min="11281" max="11522" width="8.875" style="5"/>
    <col min="11523" max="11523" width="27.375" style="5" customWidth="1"/>
    <col min="11524" max="11525" width="8.875" style="5" customWidth="1"/>
    <col min="11526" max="11535" width="9.5" style="5" bestFit="1" customWidth="1"/>
    <col min="11536" max="11536" width="17.5" style="5" customWidth="1"/>
    <col min="11537" max="11778" width="8.875" style="5"/>
    <col min="11779" max="11779" width="27.375" style="5" customWidth="1"/>
    <col min="11780" max="11781" width="8.875" style="5" customWidth="1"/>
    <col min="11782" max="11791" width="9.5" style="5" bestFit="1" customWidth="1"/>
    <col min="11792" max="11792" width="17.5" style="5" customWidth="1"/>
    <col min="11793" max="12034" width="8.875" style="5"/>
    <col min="12035" max="12035" width="27.375" style="5" customWidth="1"/>
    <col min="12036" max="12037" width="8.875" style="5" customWidth="1"/>
    <col min="12038" max="12047" width="9.5" style="5" bestFit="1" customWidth="1"/>
    <col min="12048" max="12048" width="17.5" style="5" customWidth="1"/>
    <col min="12049" max="12290" width="8.875" style="5"/>
    <col min="12291" max="12291" width="27.375" style="5" customWidth="1"/>
    <col min="12292" max="12293" width="8.875" style="5" customWidth="1"/>
    <col min="12294" max="12303" width="9.5" style="5" bestFit="1" customWidth="1"/>
    <col min="12304" max="12304" width="17.5" style="5" customWidth="1"/>
    <col min="12305" max="12546" width="8.875" style="5"/>
    <col min="12547" max="12547" width="27.375" style="5" customWidth="1"/>
    <col min="12548" max="12549" width="8.875" style="5" customWidth="1"/>
    <col min="12550" max="12559" width="9.5" style="5" bestFit="1" customWidth="1"/>
    <col min="12560" max="12560" width="17.5" style="5" customWidth="1"/>
    <col min="12561" max="12802" width="8.875" style="5"/>
    <col min="12803" max="12803" width="27.375" style="5" customWidth="1"/>
    <col min="12804" max="12805" width="8.875" style="5" customWidth="1"/>
    <col min="12806" max="12815" width="9.5" style="5" bestFit="1" customWidth="1"/>
    <col min="12816" max="12816" width="17.5" style="5" customWidth="1"/>
    <col min="12817" max="13058" width="8.875" style="5"/>
    <col min="13059" max="13059" width="27.375" style="5" customWidth="1"/>
    <col min="13060" max="13061" width="8.875" style="5" customWidth="1"/>
    <col min="13062" max="13071" width="9.5" style="5" bestFit="1" customWidth="1"/>
    <col min="13072" max="13072" width="17.5" style="5" customWidth="1"/>
    <col min="13073" max="13314" width="8.875" style="5"/>
    <col min="13315" max="13315" width="27.375" style="5" customWidth="1"/>
    <col min="13316" max="13317" width="8.875" style="5" customWidth="1"/>
    <col min="13318" max="13327" width="9.5" style="5" bestFit="1" customWidth="1"/>
    <col min="13328" max="13328" width="17.5" style="5" customWidth="1"/>
    <col min="13329" max="13570" width="8.875" style="5"/>
    <col min="13571" max="13571" width="27.375" style="5" customWidth="1"/>
    <col min="13572" max="13573" width="8.875" style="5" customWidth="1"/>
    <col min="13574" max="13583" width="9.5" style="5" bestFit="1" customWidth="1"/>
    <col min="13584" max="13584" width="17.5" style="5" customWidth="1"/>
    <col min="13585" max="13826" width="8.875" style="5"/>
    <col min="13827" max="13827" width="27.375" style="5" customWidth="1"/>
    <col min="13828" max="13829" width="8.875" style="5" customWidth="1"/>
    <col min="13830" max="13839" width="9.5" style="5" bestFit="1" customWidth="1"/>
    <col min="13840" max="13840" width="17.5" style="5" customWidth="1"/>
    <col min="13841" max="14082" width="8.875" style="5"/>
    <col min="14083" max="14083" width="27.375" style="5" customWidth="1"/>
    <col min="14084" max="14085" width="8.875" style="5" customWidth="1"/>
    <col min="14086" max="14095" width="9.5" style="5" bestFit="1" customWidth="1"/>
    <col min="14096" max="14096" width="17.5" style="5" customWidth="1"/>
    <col min="14097" max="14338" width="8.875" style="5"/>
    <col min="14339" max="14339" width="27.375" style="5" customWidth="1"/>
    <col min="14340" max="14341" width="8.875" style="5" customWidth="1"/>
    <col min="14342" max="14351" width="9.5" style="5" bestFit="1" customWidth="1"/>
    <col min="14352" max="14352" width="17.5" style="5" customWidth="1"/>
    <col min="14353" max="14594" width="8.875" style="5"/>
    <col min="14595" max="14595" width="27.375" style="5" customWidth="1"/>
    <col min="14596" max="14597" width="8.875" style="5" customWidth="1"/>
    <col min="14598" max="14607" width="9.5" style="5" bestFit="1" customWidth="1"/>
    <col min="14608" max="14608" width="17.5" style="5" customWidth="1"/>
    <col min="14609" max="14850" width="8.875" style="5"/>
    <col min="14851" max="14851" width="27.375" style="5" customWidth="1"/>
    <col min="14852" max="14853" width="8.875" style="5" customWidth="1"/>
    <col min="14854" max="14863" width="9.5" style="5" bestFit="1" customWidth="1"/>
    <col min="14864" max="14864" width="17.5" style="5" customWidth="1"/>
    <col min="14865" max="15106" width="8.875" style="5"/>
    <col min="15107" max="15107" width="27.375" style="5" customWidth="1"/>
    <col min="15108" max="15109" width="8.875" style="5" customWidth="1"/>
    <col min="15110" max="15119" width="9.5" style="5" bestFit="1" customWidth="1"/>
    <col min="15120" max="15120" width="17.5" style="5" customWidth="1"/>
    <col min="15121" max="15362" width="8.875" style="5"/>
    <col min="15363" max="15363" width="27.375" style="5" customWidth="1"/>
    <col min="15364" max="15365" width="8.875" style="5" customWidth="1"/>
    <col min="15366" max="15375" width="9.5" style="5" bestFit="1" customWidth="1"/>
    <col min="15376" max="15376" width="17.5" style="5" customWidth="1"/>
    <col min="15377" max="15618" width="8.875" style="5"/>
    <col min="15619" max="15619" width="27.375" style="5" customWidth="1"/>
    <col min="15620" max="15621" width="8.875" style="5" customWidth="1"/>
    <col min="15622" max="15631" width="9.5" style="5" bestFit="1" customWidth="1"/>
    <col min="15632" max="15632" width="17.5" style="5" customWidth="1"/>
    <col min="15633" max="15874" width="8.875" style="5"/>
    <col min="15875" max="15875" width="27.375" style="5" customWidth="1"/>
    <col min="15876" max="15877" width="8.875" style="5" customWidth="1"/>
    <col min="15878" max="15887" width="9.5" style="5" bestFit="1" customWidth="1"/>
    <col min="15888" max="15888" width="17.5" style="5" customWidth="1"/>
    <col min="15889" max="16130" width="8.875" style="5"/>
    <col min="16131" max="16131" width="27.375" style="5" customWidth="1"/>
    <col min="16132" max="16133" width="8.875" style="5" customWidth="1"/>
    <col min="16134" max="16143" width="9.5" style="5" bestFit="1" customWidth="1"/>
    <col min="16144" max="16144" width="17.5" style="5" customWidth="1"/>
    <col min="16145" max="16384" width="8.875" style="5"/>
  </cols>
  <sheetData>
    <row r="2" spans="2:22" ht="15" customHeight="1" x14ac:dyDescent="0.15">
      <c r="B2" s="24" t="s">
        <v>164</v>
      </c>
    </row>
    <row r="4" spans="2:22" s="19" customFormat="1" ht="15" customHeight="1" x14ac:dyDescent="0.15">
      <c r="B4" s="20" t="s">
        <v>6</v>
      </c>
      <c r="C4" s="110"/>
      <c r="D4" s="110"/>
      <c r="E4" s="110"/>
      <c r="F4" s="110"/>
      <c r="G4" s="110"/>
      <c r="H4" s="110"/>
      <c r="I4" s="110"/>
      <c r="J4" s="110"/>
      <c r="K4" s="21"/>
      <c r="L4" s="22"/>
      <c r="M4" s="22"/>
      <c r="N4" s="22"/>
    </row>
    <row r="5" spans="2:22" s="19" customFormat="1" ht="15" customHeight="1" x14ac:dyDescent="0.15">
      <c r="B5" s="112" t="s">
        <v>7</v>
      </c>
      <c r="C5" s="20" t="s">
        <v>8</v>
      </c>
      <c r="D5" s="110"/>
      <c r="E5" s="115"/>
      <c r="F5" s="115"/>
      <c r="G5" s="115"/>
      <c r="H5" s="115"/>
      <c r="I5" s="115"/>
      <c r="J5" s="115"/>
      <c r="K5" s="21"/>
      <c r="L5" s="22"/>
      <c r="M5" s="22"/>
    </row>
    <row r="6" spans="2:22" s="19" customFormat="1" ht="15" customHeight="1" x14ac:dyDescent="0.15">
      <c r="B6" s="113"/>
      <c r="C6" s="20" t="s">
        <v>9</v>
      </c>
      <c r="D6" s="116"/>
      <c r="E6" s="117"/>
      <c r="F6" s="118"/>
      <c r="G6" s="23" t="s">
        <v>10</v>
      </c>
      <c r="H6" s="116"/>
      <c r="I6" s="117"/>
      <c r="J6" s="118"/>
      <c r="K6" s="21"/>
      <c r="L6" s="22"/>
      <c r="M6" s="22"/>
    </row>
    <row r="7" spans="2:22" s="19" customFormat="1" ht="15" customHeight="1" x14ac:dyDescent="0.15">
      <c r="B7" s="114"/>
      <c r="C7" s="20" t="s">
        <v>95</v>
      </c>
      <c r="D7" s="119"/>
      <c r="E7" s="119"/>
      <c r="F7" s="119"/>
      <c r="G7" s="120" t="s">
        <v>96</v>
      </c>
      <c r="H7" s="121"/>
      <c r="I7" s="121"/>
      <c r="J7" s="122"/>
      <c r="K7" s="21"/>
      <c r="L7" s="22"/>
      <c r="M7" s="22"/>
      <c r="N7" s="22"/>
    </row>
    <row r="8" spans="2:22" ht="15" customHeight="1" x14ac:dyDescent="0.15">
      <c r="B8" s="20" t="s">
        <v>52</v>
      </c>
      <c r="C8" s="110"/>
      <c r="D8" s="110"/>
      <c r="E8" s="110"/>
      <c r="F8" s="110"/>
      <c r="G8" s="110"/>
      <c r="H8" s="110"/>
      <c r="I8" s="110"/>
      <c r="J8" s="110"/>
      <c r="K8" s="21"/>
      <c r="L8" s="22"/>
      <c r="M8" s="22"/>
      <c r="N8" s="22"/>
      <c r="O8" s="19"/>
      <c r="P8" s="19"/>
      <c r="Q8" s="19"/>
      <c r="R8" s="19"/>
      <c r="S8" s="19"/>
      <c r="T8" s="19"/>
      <c r="U8" s="19"/>
      <c r="V8" s="19"/>
    </row>
    <row r="9" spans="2:22" ht="15" customHeight="1" x14ac:dyDescent="0.15">
      <c r="B9" s="2"/>
      <c r="C9" s="2"/>
      <c r="D9" s="3"/>
      <c r="E9" s="25"/>
      <c r="F9" s="25"/>
      <c r="G9" s="25"/>
      <c r="H9" s="25"/>
      <c r="I9" s="25"/>
      <c r="J9" s="25"/>
      <c r="K9" s="22"/>
      <c r="L9" s="22"/>
      <c r="M9" s="22"/>
      <c r="N9" s="22"/>
      <c r="O9" s="19"/>
      <c r="P9" s="19"/>
      <c r="Q9" s="19"/>
      <c r="R9" s="19"/>
      <c r="S9" s="19"/>
      <c r="T9" s="19"/>
      <c r="U9" s="19"/>
      <c r="V9" s="19"/>
    </row>
    <row r="10" spans="2:22" ht="15" customHeight="1" x14ac:dyDescent="0.15">
      <c r="B10" s="15"/>
      <c r="C10" s="2"/>
      <c r="D10" s="14"/>
      <c r="E10" s="26"/>
      <c r="F10" s="26"/>
      <c r="G10" s="84"/>
      <c r="H10" s="85" t="s">
        <v>132</v>
      </c>
      <c r="I10" s="86"/>
      <c r="J10" s="87" t="s">
        <v>133</v>
      </c>
      <c r="K10" s="26"/>
      <c r="L10" s="27"/>
      <c r="M10" s="27"/>
      <c r="N10" s="27"/>
      <c r="O10" s="27"/>
    </row>
    <row r="11" spans="2:22" ht="15" customHeight="1" x14ac:dyDescent="0.15">
      <c r="B11" s="28" t="s">
        <v>76</v>
      </c>
      <c r="C11" s="2"/>
      <c r="D11" s="14"/>
      <c r="E11" s="26"/>
      <c r="F11" s="26"/>
      <c r="G11" s="26"/>
      <c r="H11" s="26"/>
      <c r="I11" s="26"/>
      <c r="J11" s="26"/>
      <c r="K11" s="26"/>
      <c r="L11" s="27"/>
      <c r="M11" s="27"/>
      <c r="N11" s="27"/>
      <c r="O11" s="27"/>
    </row>
    <row r="12" spans="2:22" ht="15" customHeight="1" x14ac:dyDescent="0.15">
      <c r="B12" s="24" t="s">
        <v>53</v>
      </c>
      <c r="C12" s="24"/>
      <c r="D12" s="29" t="s">
        <v>54</v>
      </c>
      <c r="F12" s="30"/>
      <c r="G12" s="30"/>
      <c r="H12" s="30"/>
      <c r="I12" s="30"/>
      <c r="J12" s="30"/>
      <c r="K12" s="30"/>
      <c r="L12" s="27"/>
      <c r="M12" s="27"/>
      <c r="N12" s="27"/>
      <c r="O12" s="27"/>
    </row>
    <row r="13" spans="2:22" ht="15" customHeight="1" x14ac:dyDescent="0.15">
      <c r="B13" s="24"/>
      <c r="C13" s="24"/>
      <c r="D13" s="4" t="s">
        <v>11</v>
      </c>
      <c r="E13" s="4" t="s">
        <v>12</v>
      </c>
      <c r="F13" s="4" t="s">
        <v>13</v>
      </c>
      <c r="G13" s="4" t="s">
        <v>14</v>
      </c>
      <c r="H13" s="4" t="s">
        <v>15</v>
      </c>
      <c r="I13" s="4" t="s">
        <v>16</v>
      </c>
      <c r="J13" s="4" t="s">
        <v>17</v>
      </c>
      <c r="K13" s="4" t="s">
        <v>18</v>
      </c>
      <c r="L13" s="4" t="s">
        <v>19</v>
      </c>
      <c r="M13" s="4" t="s">
        <v>20</v>
      </c>
      <c r="N13" s="4" t="s">
        <v>21</v>
      </c>
      <c r="O13" s="4" t="s">
        <v>22</v>
      </c>
      <c r="P13" s="1" t="s">
        <v>39</v>
      </c>
    </row>
    <row r="14" spans="2:22" ht="15" customHeight="1" x14ac:dyDescent="0.15">
      <c r="B14" s="108" t="s">
        <v>55</v>
      </c>
      <c r="C14" s="109"/>
      <c r="D14" s="64"/>
      <c r="E14" s="64"/>
      <c r="F14" s="64"/>
      <c r="G14" s="64"/>
      <c r="H14" s="64"/>
      <c r="I14" s="64"/>
      <c r="J14" s="64"/>
      <c r="K14" s="64"/>
      <c r="L14" s="64"/>
      <c r="M14" s="64"/>
      <c r="N14" s="64"/>
      <c r="O14" s="64"/>
      <c r="P14" s="43"/>
    </row>
    <row r="15" spans="2:22" ht="15" customHeight="1" x14ac:dyDescent="0.15">
      <c r="B15" s="108" t="s">
        <v>56</v>
      </c>
      <c r="C15" s="109"/>
      <c r="D15" s="64"/>
      <c r="E15" s="64"/>
      <c r="F15" s="64"/>
      <c r="G15" s="64"/>
      <c r="H15" s="64"/>
      <c r="I15" s="64"/>
      <c r="J15" s="64"/>
      <c r="K15" s="64"/>
      <c r="L15" s="64"/>
      <c r="M15" s="64"/>
      <c r="N15" s="64"/>
      <c r="O15" s="64"/>
      <c r="P15" s="63">
        <f>SUM(D15:O15)</f>
        <v>0</v>
      </c>
    </row>
    <row r="16" spans="2:22" ht="15" customHeight="1" x14ac:dyDescent="0.15">
      <c r="B16" s="108" t="s">
        <v>60</v>
      </c>
      <c r="C16" s="109"/>
      <c r="D16" s="65">
        <f>D14*D15</f>
        <v>0</v>
      </c>
      <c r="E16" s="65">
        <f t="shared" ref="E16:O16" si="0">E14*E15</f>
        <v>0</v>
      </c>
      <c r="F16" s="65">
        <f t="shared" si="0"/>
        <v>0</v>
      </c>
      <c r="G16" s="65">
        <f t="shared" si="0"/>
        <v>0</v>
      </c>
      <c r="H16" s="65">
        <f t="shared" si="0"/>
        <v>0</v>
      </c>
      <c r="I16" s="65">
        <f t="shared" si="0"/>
        <v>0</v>
      </c>
      <c r="J16" s="65">
        <f t="shared" si="0"/>
        <v>0</v>
      </c>
      <c r="K16" s="65">
        <f t="shared" si="0"/>
        <v>0</v>
      </c>
      <c r="L16" s="65">
        <f t="shared" si="0"/>
        <v>0</v>
      </c>
      <c r="M16" s="65">
        <f t="shared" si="0"/>
        <v>0</v>
      </c>
      <c r="N16" s="65">
        <f t="shared" si="0"/>
        <v>0</v>
      </c>
      <c r="O16" s="65">
        <f t="shared" si="0"/>
        <v>0</v>
      </c>
      <c r="P16" s="63">
        <f>SUM(D16:O16)</f>
        <v>0</v>
      </c>
    </row>
    <row r="17" spans="2:17" ht="15" customHeight="1" x14ac:dyDescent="0.15">
      <c r="B17" s="12"/>
      <c r="C17" s="12"/>
      <c r="D17" s="8"/>
      <c r="E17" s="8"/>
      <c r="F17" s="8"/>
      <c r="G17" s="8"/>
      <c r="H17" s="8"/>
      <c r="I17" s="8"/>
      <c r="J17" s="8"/>
      <c r="K17" s="8"/>
      <c r="L17" s="8"/>
      <c r="M17" s="8"/>
      <c r="N17" s="8"/>
      <c r="O17" s="8"/>
    </row>
    <row r="18" spans="2:17" ht="15" customHeight="1" x14ac:dyDescent="0.15">
      <c r="B18" s="28" t="s">
        <v>75</v>
      </c>
      <c r="C18" s="28"/>
      <c r="D18" s="14"/>
      <c r="E18" s="26"/>
      <c r="F18" s="26"/>
      <c r="G18" s="26"/>
      <c r="H18" s="26"/>
      <c r="I18" s="26"/>
      <c r="J18" s="26"/>
      <c r="K18" s="26"/>
      <c r="L18" s="27"/>
      <c r="M18" s="27"/>
      <c r="N18" s="27"/>
      <c r="O18" s="27"/>
    </row>
    <row r="19" spans="2:17" ht="15" customHeight="1" x14ac:dyDescent="0.15">
      <c r="D19" s="97"/>
      <c r="E19" s="111"/>
      <c r="F19" s="10"/>
      <c r="H19" s="97"/>
      <c r="I19" s="111"/>
      <c r="J19" s="10"/>
      <c r="K19" s="97"/>
      <c r="L19" s="97"/>
      <c r="M19" s="9"/>
    </row>
    <row r="20" spans="2:17" ht="15" customHeight="1" x14ac:dyDescent="0.15">
      <c r="B20" s="124" t="s">
        <v>64</v>
      </c>
      <c r="C20" s="124"/>
      <c r="D20" s="125" t="s">
        <v>112</v>
      </c>
      <c r="E20" s="125"/>
      <c r="F20" s="45"/>
      <c r="G20" s="1" t="s">
        <v>38</v>
      </c>
      <c r="H20" s="82"/>
      <c r="I20" s="125" t="s">
        <v>40</v>
      </c>
      <c r="J20" s="125"/>
      <c r="K20" s="134"/>
      <c r="L20" s="134"/>
      <c r="M20" s="1" t="s">
        <v>62</v>
      </c>
      <c r="N20" s="39"/>
    </row>
    <row r="21" spans="2:17" ht="15" customHeight="1" x14ac:dyDescent="0.15">
      <c r="B21" s="124" t="s">
        <v>113</v>
      </c>
      <c r="C21" s="124"/>
      <c r="D21" s="125" t="s">
        <v>114</v>
      </c>
      <c r="E21" s="125"/>
      <c r="F21" s="45"/>
      <c r="G21" s="1" t="s">
        <v>38</v>
      </c>
      <c r="H21" s="46" t="s">
        <v>115</v>
      </c>
      <c r="I21" s="125" t="s">
        <v>116</v>
      </c>
      <c r="J21" s="125"/>
      <c r="K21" s="134"/>
      <c r="L21" s="134"/>
      <c r="M21" s="1" t="s">
        <v>62</v>
      </c>
      <c r="N21" s="39"/>
    </row>
    <row r="22" spans="2:17" ht="15" customHeight="1" x14ac:dyDescent="0.15">
      <c r="B22" s="13"/>
      <c r="C22" s="13"/>
      <c r="D22" s="15" t="s">
        <v>117</v>
      </c>
      <c r="E22" s="31"/>
      <c r="F22" s="10"/>
      <c r="H22" s="18"/>
      <c r="I22" s="31"/>
      <c r="J22" s="10"/>
      <c r="K22" s="18"/>
      <c r="L22" s="18"/>
      <c r="M22" s="9"/>
    </row>
    <row r="23" spans="2:17" ht="15" customHeight="1" x14ac:dyDescent="0.15">
      <c r="B23" s="13"/>
      <c r="C23" s="13"/>
      <c r="D23" s="15"/>
      <c r="E23" s="31"/>
      <c r="F23" s="10"/>
      <c r="H23" s="18"/>
      <c r="I23" s="31"/>
      <c r="J23" s="10"/>
      <c r="K23" s="18"/>
      <c r="L23" s="18"/>
      <c r="M23" s="9"/>
    </row>
    <row r="24" spans="2:17" ht="15" customHeight="1" x14ac:dyDescent="0.15">
      <c r="D24" s="4" t="s">
        <v>11</v>
      </c>
      <c r="E24" s="4" t="s">
        <v>12</v>
      </c>
      <c r="F24" s="4" t="s">
        <v>13</v>
      </c>
      <c r="G24" s="4" t="s">
        <v>14</v>
      </c>
      <c r="H24" s="4" t="s">
        <v>15</v>
      </c>
      <c r="I24" s="4" t="s">
        <v>16</v>
      </c>
      <c r="J24" s="4" t="s">
        <v>17</v>
      </c>
      <c r="K24" s="4" t="s">
        <v>18</v>
      </c>
      <c r="L24" s="4" t="s">
        <v>19</v>
      </c>
      <c r="M24" s="4" t="s">
        <v>20</v>
      </c>
      <c r="N24" s="4" t="s">
        <v>21</v>
      </c>
      <c r="O24" s="4" t="s">
        <v>22</v>
      </c>
      <c r="P24" s="1" t="s">
        <v>23</v>
      </c>
      <c r="Q24" s="1" t="s">
        <v>38</v>
      </c>
    </row>
    <row r="25" spans="2:17" ht="15" customHeight="1" x14ac:dyDescent="0.15">
      <c r="B25" s="70">
        <f>K20</f>
        <v>0</v>
      </c>
      <c r="C25" s="32" t="s">
        <v>122</v>
      </c>
      <c r="D25" s="66">
        <f>D16*$F$20*$N$20/1000</f>
        <v>0</v>
      </c>
      <c r="E25" s="66">
        <f t="shared" ref="E25:O25" si="1">E16*$F$20*$N$20/1000</f>
        <v>0</v>
      </c>
      <c r="F25" s="66">
        <f t="shared" si="1"/>
        <v>0</v>
      </c>
      <c r="G25" s="66">
        <f t="shared" si="1"/>
        <v>0</v>
      </c>
      <c r="H25" s="66">
        <f t="shared" si="1"/>
        <v>0</v>
      </c>
      <c r="I25" s="66">
        <f t="shared" si="1"/>
        <v>0</v>
      </c>
      <c r="J25" s="66">
        <f t="shared" si="1"/>
        <v>0</v>
      </c>
      <c r="K25" s="66">
        <f t="shared" si="1"/>
        <v>0</v>
      </c>
      <c r="L25" s="66">
        <f t="shared" si="1"/>
        <v>0</v>
      </c>
      <c r="M25" s="66">
        <f t="shared" si="1"/>
        <v>0</v>
      </c>
      <c r="N25" s="66">
        <f t="shared" si="1"/>
        <v>0</v>
      </c>
      <c r="O25" s="66">
        <f t="shared" si="1"/>
        <v>0</v>
      </c>
      <c r="P25" s="66">
        <f>SUM(D25:O25)</f>
        <v>0</v>
      </c>
      <c r="Q25" s="11"/>
    </row>
    <row r="26" spans="2:17" ht="15" customHeight="1" x14ac:dyDescent="0.15">
      <c r="B26" s="98" t="s">
        <v>42</v>
      </c>
      <c r="C26" s="135"/>
      <c r="D26" s="66">
        <f t="shared" ref="D26:O26" si="2">D16*$F$21*$N$21/1000</f>
        <v>0</v>
      </c>
      <c r="E26" s="66">
        <f t="shared" si="2"/>
        <v>0</v>
      </c>
      <c r="F26" s="66">
        <f t="shared" si="2"/>
        <v>0</v>
      </c>
      <c r="G26" s="66">
        <f t="shared" si="2"/>
        <v>0</v>
      </c>
      <c r="H26" s="66">
        <f t="shared" si="2"/>
        <v>0</v>
      </c>
      <c r="I26" s="66">
        <f t="shared" si="2"/>
        <v>0</v>
      </c>
      <c r="J26" s="66">
        <f t="shared" si="2"/>
        <v>0</v>
      </c>
      <c r="K26" s="66">
        <f t="shared" si="2"/>
        <v>0</v>
      </c>
      <c r="L26" s="66">
        <f t="shared" si="2"/>
        <v>0</v>
      </c>
      <c r="M26" s="66">
        <f t="shared" si="2"/>
        <v>0</v>
      </c>
      <c r="N26" s="66">
        <f t="shared" si="2"/>
        <v>0</v>
      </c>
      <c r="O26" s="66">
        <f t="shared" si="2"/>
        <v>0</v>
      </c>
      <c r="P26" s="66">
        <f>SUM(D26:O26)</f>
        <v>0</v>
      </c>
      <c r="Q26" s="1" t="s">
        <v>35</v>
      </c>
    </row>
    <row r="27" spans="2:17" ht="15" customHeight="1" x14ac:dyDescent="0.15">
      <c r="B27" s="6"/>
      <c r="C27" s="12"/>
      <c r="D27" s="7"/>
      <c r="E27" s="7"/>
      <c r="F27" s="7"/>
      <c r="G27" s="7"/>
      <c r="H27" s="7"/>
      <c r="I27" s="7"/>
      <c r="J27" s="7"/>
      <c r="K27" s="7"/>
      <c r="L27" s="7"/>
      <c r="M27" s="7"/>
      <c r="N27" s="7"/>
      <c r="O27" s="7"/>
      <c r="P27" s="33"/>
    </row>
    <row r="28" spans="2:17" ht="15" customHeight="1" x14ac:dyDescent="0.15">
      <c r="B28" s="28" t="s">
        <v>78</v>
      </c>
      <c r="C28" s="28"/>
      <c r="D28" s="8"/>
      <c r="E28" s="8"/>
      <c r="F28" s="8"/>
      <c r="G28" s="8"/>
      <c r="H28" s="8"/>
      <c r="I28" s="8"/>
      <c r="J28" s="8"/>
      <c r="K28" s="8"/>
      <c r="L28" s="8"/>
      <c r="M28" s="8"/>
      <c r="N28" s="8"/>
      <c r="O28" s="8"/>
    </row>
    <row r="29" spans="2:17" ht="15" customHeight="1" x14ac:dyDescent="0.15">
      <c r="B29" s="28"/>
      <c r="C29" s="28"/>
      <c r="D29" s="69" t="s">
        <v>107</v>
      </c>
      <c r="F29" s="8"/>
      <c r="G29" s="8"/>
      <c r="H29" s="8"/>
      <c r="I29" s="8"/>
      <c r="J29" s="8"/>
      <c r="K29" s="8"/>
      <c r="L29" s="8"/>
      <c r="M29" s="8"/>
      <c r="N29" s="8"/>
      <c r="O29" s="8"/>
    </row>
    <row r="30" spans="2:17" ht="15" customHeight="1" x14ac:dyDescent="0.15">
      <c r="B30" s="124" t="s">
        <v>64</v>
      </c>
      <c r="C30" s="124"/>
      <c r="D30" s="125" t="s">
        <v>112</v>
      </c>
      <c r="E30" s="125"/>
      <c r="F30" s="45"/>
      <c r="G30" s="1" t="s">
        <v>38</v>
      </c>
      <c r="H30" s="82"/>
      <c r="I30" s="125" t="s">
        <v>40</v>
      </c>
      <c r="J30" s="125"/>
      <c r="K30" s="134"/>
      <c r="L30" s="134"/>
      <c r="M30" s="1" t="s">
        <v>62</v>
      </c>
      <c r="N30" s="39"/>
      <c r="O30" s="132" t="s">
        <v>61</v>
      </c>
      <c r="P30" s="133"/>
      <c r="Q30" s="44" t="e">
        <f>F30*N30/(F20*N20)</f>
        <v>#DIV/0!</v>
      </c>
    </row>
    <row r="31" spans="2:17" ht="15" customHeight="1" x14ac:dyDescent="0.15">
      <c r="B31" s="124" t="s">
        <v>113</v>
      </c>
      <c r="C31" s="124"/>
      <c r="D31" s="125" t="s">
        <v>114</v>
      </c>
      <c r="E31" s="125"/>
      <c r="F31" s="45"/>
      <c r="G31" s="1" t="s">
        <v>38</v>
      </c>
      <c r="H31" s="46" t="s">
        <v>115</v>
      </c>
      <c r="I31" s="125" t="s">
        <v>116</v>
      </c>
      <c r="J31" s="125"/>
      <c r="K31" s="134"/>
      <c r="L31" s="134"/>
      <c r="M31" s="1" t="s">
        <v>62</v>
      </c>
      <c r="N31" s="39"/>
      <c r="O31" s="132" t="s">
        <v>61</v>
      </c>
      <c r="P31" s="133"/>
      <c r="Q31" s="83" t="str">
        <f>IF(F21="","-",F31*N31/(F21*N21))</f>
        <v>-</v>
      </c>
    </row>
    <row r="32" spans="2:17" ht="15" customHeight="1" x14ac:dyDescent="0.15">
      <c r="B32" s="13"/>
      <c r="C32" s="13"/>
      <c r="D32" s="15" t="s">
        <v>117</v>
      </c>
      <c r="E32" s="31"/>
      <c r="F32" s="10"/>
      <c r="H32" s="18"/>
      <c r="I32" s="31"/>
      <c r="J32" s="10"/>
      <c r="K32" s="18"/>
      <c r="L32" s="18"/>
      <c r="M32" s="9"/>
    </row>
    <row r="33" spans="2:17" ht="15" customHeight="1" x14ac:dyDescent="0.15">
      <c r="B33" s="13"/>
      <c r="C33" s="13"/>
      <c r="E33" s="31"/>
      <c r="F33" s="10"/>
      <c r="H33" s="18"/>
      <c r="J33" s="10"/>
      <c r="K33" s="34"/>
      <c r="L33" s="18"/>
      <c r="M33" s="17"/>
    </row>
    <row r="34" spans="2:17" ht="15" customHeight="1" x14ac:dyDescent="0.15">
      <c r="D34" s="4" t="s">
        <v>11</v>
      </c>
      <c r="E34" s="4" t="s">
        <v>12</v>
      </c>
      <c r="F34" s="4" t="s">
        <v>13</v>
      </c>
      <c r="G34" s="4" t="s">
        <v>14</v>
      </c>
      <c r="H34" s="4" t="s">
        <v>15</v>
      </c>
      <c r="I34" s="4" t="s">
        <v>16</v>
      </c>
      <c r="J34" s="4" t="s">
        <v>17</v>
      </c>
      <c r="K34" s="4" t="s">
        <v>18</v>
      </c>
      <c r="L34" s="4" t="s">
        <v>19</v>
      </c>
      <c r="M34" s="4" t="s">
        <v>20</v>
      </c>
      <c r="N34" s="4" t="s">
        <v>21</v>
      </c>
      <c r="O34" s="4" t="s">
        <v>22</v>
      </c>
      <c r="P34" s="1" t="s">
        <v>23</v>
      </c>
      <c r="Q34" s="1" t="s">
        <v>38</v>
      </c>
    </row>
    <row r="35" spans="2:17" ht="15" customHeight="1" x14ac:dyDescent="0.15">
      <c r="B35" s="70">
        <f>K30</f>
        <v>0</v>
      </c>
      <c r="C35" s="32" t="s">
        <v>122</v>
      </c>
      <c r="D35" s="66">
        <f t="shared" ref="D35:O35" si="3">D16*$F$30*$N$30/1000</f>
        <v>0</v>
      </c>
      <c r="E35" s="66">
        <f t="shared" si="3"/>
        <v>0</v>
      </c>
      <c r="F35" s="66">
        <f t="shared" si="3"/>
        <v>0</v>
      </c>
      <c r="G35" s="66">
        <f t="shared" si="3"/>
        <v>0</v>
      </c>
      <c r="H35" s="66">
        <f t="shared" si="3"/>
        <v>0</v>
      </c>
      <c r="I35" s="66">
        <f t="shared" si="3"/>
        <v>0</v>
      </c>
      <c r="J35" s="66">
        <f t="shared" si="3"/>
        <v>0</v>
      </c>
      <c r="K35" s="66">
        <f t="shared" si="3"/>
        <v>0</v>
      </c>
      <c r="L35" s="66">
        <f t="shared" si="3"/>
        <v>0</v>
      </c>
      <c r="M35" s="66">
        <f t="shared" si="3"/>
        <v>0</v>
      </c>
      <c r="N35" s="66">
        <f t="shared" si="3"/>
        <v>0</v>
      </c>
      <c r="O35" s="66">
        <f t="shared" si="3"/>
        <v>0</v>
      </c>
      <c r="P35" s="66">
        <f>SUM(D35:O35)</f>
        <v>0</v>
      </c>
      <c r="Q35" s="71">
        <f>Q25</f>
        <v>0</v>
      </c>
    </row>
    <row r="36" spans="2:17" ht="15" customHeight="1" x14ac:dyDescent="0.15">
      <c r="B36" s="98" t="s">
        <v>69</v>
      </c>
      <c r="C36" s="99"/>
      <c r="D36" s="66">
        <f t="shared" ref="D36:O36" si="4">D16*$F$31*$N$31/1000</f>
        <v>0</v>
      </c>
      <c r="E36" s="66">
        <f t="shared" si="4"/>
        <v>0</v>
      </c>
      <c r="F36" s="66">
        <f t="shared" si="4"/>
        <v>0</v>
      </c>
      <c r="G36" s="66">
        <f t="shared" si="4"/>
        <v>0</v>
      </c>
      <c r="H36" s="66">
        <f t="shared" si="4"/>
        <v>0</v>
      </c>
      <c r="I36" s="66">
        <f t="shared" si="4"/>
        <v>0</v>
      </c>
      <c r="J36" s="66">
        <f t="shared" si="4"/>
        <v>0</v>
      </c>
      <c r="K36" s="66">
        <f t="shared" si="4"/>
        <v>0</v>
      </c>
      <c r="L36" s="66">
        <f t="shared" si="4"/>
        <v>0</v>
      </c>
      <c r="M36" s="66">
        <f t="shared" si="4"/>
        <v>0</v>
      </c>
      <c r="N36" s="66">
        <f t="shared" si="4"/>
        <v>0</v>
      </c>
      <c r="O36" s="66">
        <f t="shared" si="4"/>
        <v>0</v>
      </c>
      <c r="P36" s="66">
        <f>SUM(D36:O36)</f>
        <v>0</v>
      </c>
      <c r="Q36" s="1" t="s">
        <v>35</v>
      </c>
    </row>
    <row r="38" spans="2:17" ht="15" customHeight="1" x14ac:dyDescent="0.15">
      <c r="B38" s="31"/>
      <c r="C38" s="31"/>
      <c r="D38" s="19"/>
      <c r="E38" s="19"/>
      <c r="F38" s="19"/>
      <c r="G38" s="19"/>
      <c r="H38" s="19"/>
      <c r="I38" s="19"/>
      <c r="J38" s="19"/>
      <c r="K38" s="19"/>
      <c r="L38" s="19"/>
      <c r="M38" s="19"/>
      <c r="N38" s="19"/>
      <c r="O38" s="19"/>
      <c r="P38" s="19"/>
    </row>
    <row r="39" spans="2:17" ht="15" customHeight="1" x14ac:dyDescent="0.15">
      <c r="B39" s="35" t="s">
        <v>4</v>
      </c>
      <c r="C39" s="19"/>
      <c r="D39" s="50" t="s">
        <v>124</v>
      </c>
      <c r="E39" s="19"/>
      <c r="F39" s="19"/>
      <c r="G39" s="19"/>
      <c r="H39" s="19"/>
      <c r="I39" s="19"/>
      <c r="J39" s="19"/>
      <c r="K39" s="19"/>
      <c r="L39" s="19"/>
      <c r="M39" s="19"/>
      <c r="N39" s="19"/>
      <c r="O39" s="19"/>
      <c r="P39" s="19"/>
    </row>
    <row r="40" spans="2:17" ht="15" customHeight="1" x14ac:dyDescent="0.15">
      <c r="B40" s="19"/>
      <c r="C40" s="19"/>
      <c r="D40" s="19" t="s">
        <v>72</v>
      </c>
      <c r="E40" s="19"/>
      <c r="F40" s="19"/>
      <c r="G40" s="19"/>
      <c r="H40" s="19"/>
      <c r="I40" s="19" t="s">
        <v>48</v>
      </c>
      <c r="J40" s="19"/>
      <c r="K40" s="19"/>
      <c r="L40" s="19"/>
      <c r="M40" s="19"/>
      <c r="N40" s="19"/>
      <c r="O40" s="19"/>
      <c r="P40" s="47">
        <f>P42*I43+P45*I46</f>
        <v>0</v>
      </c>
    </row>
    <row r="41" spans="2:17" ht="15" customHeight="1" x14ac:dyDescent="0.15">
      <c r="B41" s="19"/>
      <c r="C41" s="19"/>
      <c r="D41" s="19"/>
      <c r="E41" s="19"/>
      <c r="F41" s="19"/>
      <c r="G41" s="19"/>
      <c r="H41" s="19"/>
      <c r="I41" s="19"/>
      <c r="J41" s="19"/>
      <c r="K41" s="19"/>
      <c r="L41" s="19"/>
      <c r="M41" s="19"/>
      <c r="N41" s="19"/>
      <c r="O41" s="19"/>
      <c r="P41" s="72"/>
    </row>
    <row r="42" spans="2:17" ht="15" customHeight="1" x14ac:dyDescent="0.15">
      <c r="B42" s="31" t="s">
        <v>43</v>
      </c>
      <c r="C42" s="31"/>
      <c r="D42" s="73">
        <f>$K$20</f>
        <v>0</v>
      </c>
      <c r="E42" s="19" t="s">
        <v>45</v>
      </c>
      <c r="F42" s="19"/>
      <c r="G42" s="19"/>
      <c r="H42" s="19"/>
      <c r="I42" s="74">
        <f>Q25</f>
        <v>0</v>
      </c>
      <c r="J42" s="19" t="s">
        <v>36</v>
      </c>
      <c r="K42" s="19" t="s">
        <v>46</v>
      </c>
      <c r="L42" s="19"/>
      <c r="M42" s="19"/>
      <c r="N42" s="19"/>
      <c r="O42" s="19"/>
      <c r="P42" s="47">
        <f>P25</f>
        <v>0</v>
      </c>
    </row>
    <row r="43" spans="2:17" ht="15" customHeight="1" x14ac:dyDescent="0.15">
      <c r="B43" s="31" t="s">
        <v>44</v>
      </c>
      <c r="C43" s="31"/>
      <c r="D43" s="73">
        <f>$K$20</f>
        <v>0</v>
      </c>
      <c r="E43" s="19" t="s">
        <v>47</v>
      </c>
      <c r="F43" s="19"/>
      <c r="G43" s="75" t="s">
        <v>37</v>
      </c>
      <c r="H43" s="76">
        <f>I42</f>
        <v>0</v>
      </c>
      <c r="I43" s="36"/>
      <c r="J43" s="31" t="s">
        <v>80</v>
      </c>
      <c r="K43" s="104"/>
      <c r="L43" s="105"/>
      <c r="M43" s="105"/>
      <c r="N43" s="106"/>
      <c r="O43" s="19"/>
      <c r="P43" s="42"/>
    </row>
    <row r="44" spans="2:17" ht="15" customHeight="1" x14ac:dyDescent="0.15">
      <c r="B44" s="31"/>
      <c r="C44" s="31"/>
      <c r="D44" s="19"/>
      <c r="E44" s="19"/>
      <c r="F44" s="19"/>
      <c r="G44" s="31"/>
      <c r="H44" s="19"/>
      <c r="I44" s="37"/>
      <c r="J44" s="31"/>
      <c r="K44" s="77"/>
      <c r="L44" s="77"/>
      <c r="M44" s="77"/>
      <c r="N44" s="77"/>
      <c r="O44" s="19"/>
      <c r="P44" s="78"/>
    </row>
    <row r="45" spans="2:17" ht="15" customHeight="1" x14ac:dyDescent="0.15">
      <c r="B45" s="31" t="s">
        <v>32</v>
      </c>
      <c r="C45" s="31"/>
      <c r="D45" s="19" t="s">
        <v>31</v>
      </c>
      <c r="E45" s="19"/>
      <c r="F45" s="19"/>
      <c r="G45" s="19"/>
      <c r="H45" s="19"/>
      <c r="I45" s="19" t="s">
        <v>28</v>
      </c>
      <c r="J45" s="19"/>
      <c r="K45" s="19"/>
      <c r="L45" s="19"/>
      <c r="M45" s="19"/>
      <c r="N45" s="19"/>
      <c r="O45" s="19"/>
      <c r="P45" s="47">
        <f>P26</f>
        <v>0</v>
      </c>
    </row>
    <row r="46" spans="2:17" ht="15" customHeight="1" x14ac:dyDescent="0.15">
      <c r="B46" s="31" t="s">
        <v>29</v>
      </c>
      <c r="C46" s="31"/>
      <c r="D46" s="19" t="s">
        <v>51</v>
      </c>
      <c r="E46" s="19"/>
      <c r="F46" s="19"/>
      <c r="G46" s="19" t="s">
        <v>30</v>
      </c>
      <c r="H46" s="19"/>
      <c r="I46" s="36"/>
      <c r="J46" s="31" t="s">
        <v>80</v>
      </c>
      <c r="K46" s="104"/>
      <c r="L46" s="105"/>
      <c r="M46" s="105"/>
      <c r="N46" s="106"/>
      <c r="O46" s="31"/>
      <c r="P46" s="19"/>
    </row>
    <row r="47" spans="2:17" ht="15" customHeight="1" x14ac:dyDescent="0.15">
      <c r="B47" s="19"/>
      <c r="C47" s="19"/>
      <c r="D47" s="19"/>
      <c r="E47" s="19"/>
      <c r="F47" s="19"/>
      <c r="G47" s="19"/>
      <c r="H47" s="19"/>
      <c r="I47" s="19"/>
      <c r="J47" s="19"/>
      <c r="K47" s="19"/>
      <c r="L47" s="19"/>
      <c r="M47" s="19"/>
      <c r="N47" s="19"/>
      <c r="O47" s="19"/>
      <c r="P47" s="19"/>
    </row>
    <row r="48" spans="2:17" ht="15" customHeight="1" x14ac:dyDescent="0.15">
      <c r="B48" s="19"/>
      <c r="C48" s="19"/>
      <c r="D48" s="19"/>
      <c r="E48" s="19"/>
      <c r="F48" s="19"/>
      <c r="G48" s="19"/>
      <c r="H48" s="19"/>
      <c r="I48" s="19"/>
      <c r="J48" s="19"/>
      <c r="K48" s="19"/>
      <c r="L48" s="19"/>
      <c r="M48" s="19"/>
      <c r="N48" s="19"/>
      <c r="O48" s="19"/>
      <c r="P48" s="19"/>
    </row>
    <row r="49" spans="2:17" ht="15" customHeight="1" x14ac:dyDescent="0.15">
      <c r="B49" s="35" t="s">
        <v>5</v>
      </c>
      <c r="C49" s="19"/>
      <c r="D49" s="50" t="s">
        <v>124</v>
      </c>
      <c r="E49" s="19"/>
      <c r="F49" s="19"/>
      <c r="G49" s="19"/>
      <c r="H49" s="19"/>
      <c r="I49" s="19"/>
      <c r="J49" s="19"/>
      <c r="K49" s="19"/>
      <c r="L49" s="19"/>
      <c r="M49" s="19"/>
      <c r="N49" s="19"/>
      <c r="O49" s="19"/>
      <c r="P49" s="19"/>
      <c r="Q49" s="19"/>
    </row>
    <row r="50" spans="2:17" ht="15" customHeight="1" x14ac:dyDescent="0.15">
      <c r="B50" s="19"/>
      <c r="C50" s="19"/>
      <c r="D50" s="19" t="s">
        <v>73</v>
      </c>
      <c r="E50" s="19"/>
      <c r="F50" s="19"/>
      <c r="G50" s="19" t="s">
        <v>1</v>
      </c>
      <c r="H50" s="19"/>
      <c r="I50" s="19"/>
      <c r="J50" s="19"/>
      <c r="K50" s="19"/>
      <c r="L50" s="19"/>
      <c r="M50" s="19"/>
      <c r="N50" s="19"/>
      <c r="O50" s="19"/>
      <c r="P50" s="48">
        <f>P52*I53+P55*I56</f>
        <v>0</v>
      </c>
      <c r="Q50" s="19"/>
    </row>
    <row r="51" spans="2:17" ht="15" customHeight="1" x14ac:dyDescent="0.15">
      <c r="B51" s="19"/>
      <c r="C51" s="19"/>
      <c r="D51" s="19"/>
      <c r="E51" s="19"/>
      <c r="F51" s="19"/>
      <c r="G51" s="19"/>
      <c r="H51" s="19"/>
      <c r="I51" s="19"/>
      <c r="J51" s="19"/>
      <c r="K51" s="19"/>
      <c r="L51" s="19"/>
      <c r="M51" s="19"/>
      <c r="N51" s="19"/>
      <c r="O51" s="19"/>
      <c r="P51" s="79"/>
      <c r="Q51" s="19"/>
    </row>
    <row r="52" spans="2:17" ht="15" customHeight="1" x14ac:dyDescent="0.15">
      <c r="B52" s="31" t="s">
        <v>49</v>
      </c>
      <c r="C52" s="31"/>
      <c r="D52" s="73">
        <f>$K$30</f>
        <v>0</v>
      </c>
      <c r="E52" s="19" t="s">
        <v>45</v>
      </c>
      <c r="F52" s="19"/>
      <c r="G52" s="19"/>
      <c r="H52" s="19"/>
      <c r="I52" s="74">
        <f>Q35</f>
        <v>0</v>
      </c>
      <c r="J52" s="19" t="s">
        <v>36</v>
      </c>
      <c r="K52" s="19" t="s">
        <v>46</v>
      </c>
      <c r="L52" s="19"/>
      <c r="M52" s="19"/>
      <c r="N52" s="19"/>
      <c r="O52" s="19"/>
      <c r="P52" s="48">
        <f>P35</f>
        <v>0</v>
      </c>
      <c r="Q52" s="19"/>
    </row>
    <row r="53" spans="2:17" ht="15" customHeight="1" x14ac:dyDescent="0.15">
      <c r="B53" s="31" t="s">
        <v>50</v>
      </c>
      <c r="C53" s="31"/>
      <c r="D53" s="73">
        <f>$K$30</f>
        <v>0</v>
      </c>
      <c r="E53" s="19" t="s">
        <v>47</v>
      </c>
      <c r="F53" s="19"/>
      <c r="G53" s="75" t="s">
        <v>37</v>
      </c>
      <c r="H53" s="76">
        <f>I52</f>
        <v>0</v>
      </c>
      <c r="I53" s="49">
        <f>I43</f>
        <v>0</v>
      </c>
      <c r="J53" s="31" t="s">
        <v>80</v>
      </c>
      <c r="K53" s="129">
        <f>K43</f>
        <v>0</v>
      </c>
      <c r="L53" s="130"/>
      <c r="M53" s="130"/>
      <c r="N53" s="131"/>
      <c r="O53" s="19"/>
      <c r="P53" s="80"/>
      <c r="Q53" s="19"/>
    </row>
    <row r="54" spans="2:17" ht="15" customHeight="1" x14ac:dyDescent="0.15">
      <c r="B54" s="31"/>
      <c r="C54" s="31"/>
      <c r="D54" s="19"/>
      <c r="E54" s="19"/>
      <c r="F54" s="19"/>
      <c r="G54" s="31"/>
      <c r="H54" s="19"/>
      <c r="I54" s="37"/>
      <c r="J54" s="31"/>
      <c r="K54" s="77"/>
      <c r="L54" s="77"/>
      <c r="M54" s="77"/>
      <c r="N54" s="77"/>
      <c r="O54" s="19"/>
      <c r="P54" s="81"/>
      <c r="Q54" s="19"/>
    </row>
    <row r="55" spans="2:17" ht="15" customHeight="1" x14ac:dyDescent="0.15">
      <c r="B55" s="31" t="s">
        <v>33</v>
      </c>
      <c r="C55" s="31"/>
      <c r="D55" s="19" t="s">
        <v>34</v>
      </c>
      <c r="E55" s="19"/>
      <c r="F55" s="19"/>
      <c r="G55" s="19"/>
      <c r="H55" s="19"/>
      <c r="I55" s="19" t="s">
        <v>28</v>
      </c>
      <c r="J55" s="19"/>
      <c r="K55" s="19"/>
      <c r="L55" s="19"/>
      <c r="M55" s="19"/>
      <c r="N55" s="19"/>
      <c r="O55" s="19"/>
      <c r="P55" s="48">
        <f>P36</f>
        <v>0</v>
      </c>
      <c r="Q55" s="19"/>
    </row>
    <row r="56" spans="2:17" ht="15" customHeight="1" x14ac:dyDescent="0.15">
      <c r="B56" s="31" t="s">
        <v>29</v>
      </c>
      <c r="C56" s="31"/>
      <c r="D56" s="19" t="s">
        <v>51</v>
      </c>
      <c r="E56" s="19"/>
      <c r="F56" s="19"/>
      <c r="G56" s="19" t="s">
        <v>30</v>
      </c>
      <c r="H56" s="19"/>
      <c r="I56" s="49">
        <f>I46</f>
        <v>0</v>
      </c>
      <c r="J56" s="31" t="s">
        <v>80</v>
      </c>
      <c r="K56" s="129">
        <f>K46</f>
        <v>0</v>
      </c>
      <c r="L56" s="130"/>
      <c r="M56" s="130"/>
      <c r="N56" s="131"/>
      <c r="O56" s="31"/>
      <c r="P56" s="37"/>
      <c r="Q56" s="19"/>
    </row>
    <row r="57" spans="2:17" ht="15" customHeight="1" x14ac:dyDescent="0.15">
      <c r="B57" s="31"/>
      <c r="C57" s="31"/>
      <c r="D57" s="19"/>
      <c r="E57" s="19"/>
      <c r="F57" s="19"/>
      <c r="G57" s="19"/>
      <c r="H57" s="19"/>
      <c r="I57" s="19"/>
      <c r="J57" s="19"/>
      <c r="K57" s="19"/>
      <c r="L57" s="19"/>
      <c r="M57" s="19"/>
      <c r="N57" s="19"/>
      <c r="O57" s="31"/>
      <c r="P57" s="37"/>
      <c r="Q57" s="19"/>
    </row>
    <row r="58" spans="2:17" ht="15" customHeight="1" x14ac:dyDescent="0.15">
      <c r="B58" s="31"/>
      <c r="C58" s="31"/>
      <c r="D58" s="19"/>
      <c r="E58" s="19"/>
      <c r="F58" s="19"/>
      <c r="G58" s="19"/>
      <c r="H58" s="19"/>
      <c r="I58" s="19"/>
      <c r="J58" s="19"/>
      <c r="K58" s="19"/>
      <c r="L58" s="19"/>
      <c r="M58" s="19"/>
      <c r="N58" s="19"/>
      <c r="O58" s="31"/>
      <c r="P58" s="37"/>
      <c r="Q58" s="19"/>
    </row>
    <row r="59" spans="2:17" ht="15" customHeight="1" x14ac:dyDescent="0.15">
      <c r="B59" s="31"/>
      <c r="C59" s="31"/>
      <c r="D59" s="19"/>
      <c r="E59" s="19"/>
      <c r="F59" s="19"/>
      <c r="G59" s="19"/>
      <c r="H59" s="19"/>
      <c r="I59" s="19"/>
      <c r="J59" s="19"/>
      <c r="K59" s="19"/>
      <c r="L59" s="19"/>
      <c r="M59" s="19"/>
      <c r="N59" s="19"/>
      <c r="O59" s="31"/>
      <c r="P59" s="37"/>
      <c r="Q59" s="19"/>
    </row>
    <row r="60" spans="2:17" ht="15" customHeight="1" x14ac:dyDescent="0.15">
      <c r="B60" s="35" t="s">
        <v>99</v>
      </c>
      <c r="C60" s="35"/>
      <c r="D60" s="19"/>
      <c r="E60" s="19"/>
      <c r="F60" s="19"/>
      <c r="G60" s="19"/>
      <c r="H60" s="19"/>
      <c r="I60" s="19"/>
      <c r="J60" s="19"/>
      <c r="K60" s="19"/>
      <c r="L60" s="19"/>
      <c r="M60" s="19"/>
      <c r="N60" s="19"/>
      <c r="O60" s="19"/>
      <c r="P60" s="19"/>
      <c r="Q60" s="19"/>
    </row>
    <row r="61" spans="2:17" ht="15" customHeight="1" x14ac:dyDescent="0.15">
      <c r="B61" s="31" t="s">
        <v>125</v>
      </c>
      <c r="C61" s="31"/>
      <c r="D61" s="19" t="s">
        <v>0</v>
      </c>
      <c r="E61" s="19"/>
      <c r="F61" s="19"/>
      <c r="G61" s="19" t="s">
        <v>1</v>
      </c>
      <c r="H61" s="19"/>
      <c r="I61" s="19"/>
      <c r="J61" s="19"/>
      <c r="K61" s="19"/>
      <c r="L61" s="19"/>
      <c r="M61" s="19"/>
      <c r="N61" s="19"/>
      <c r="O61" s="19"/>
      <c r="P61" s="47">
        <f>ROUNDDOWN((P40-P50),0)</f>
        <v>0</v>
      </c>
    </row>
    <row r="62" spans="2:17" ht="15" customHeight="1" x14ac:dyDescent="0.15">
      <c r="B62" s="31"/>
      <c r="C62" s="31"/>
      <c r="D62" s="19" t="s">
        <v>126</v>
      </c>
      <c r="E62" s="19"/>
      <c r="F62" s="19"/>
      <c r="G62" s="19"/>
      <c r="H62" s="19"/>
      <c r="I62" s="19"/>
      <c r="J62" s="19"/>
      <c r="K62" s="19"/>
      <c r="L62" s="19"/>
      <c r="M62" s="19"/>
      <c r="N62" s="19"/>
      <c r="O62" s="19"/>
      <c r="P62" s="51"/>
    </row>
    <row r="63" spans="2:17" ht="15" customHeight="1" x14ac:dyDescent="0.15">
      <c r="B63" s="31" t="s">
        <v>127</v>
      </c>
      <c r="C63" s="31"/>
      <c r="D63" s="19" t="s">
        <v>2</v>
      </c>
      <c r="E63" s="19"/>
      <c r="F63" s="19"/>
      <c r="G63" s="19" t="s">
        <v>1</v>
      </c>
      <c r="H63" s="19"/>
      <c r="I63" s="19"/>
      <c r="J63" s="19"/>
      <c r="K63" s="19"/>
      <c r="L63" s="19"/>
      <c r="M63" s="19"/>
      <c r="N63" s="19"/>
      <c r="O63" s="19"/>
      <c r="P63" s="19"/>
    </row>
    <row r="64" spans="2:17" ht="15" customHeight="1" x14ac:dyDescent="0.15">
      <c r="B64" s="31" t="s">
        <v>128</v>
      </c>
      <c r="C64" s="31"/>
      <c r="D64" s="19" t="s">
        <v>3</v>
      </c>
      <c r="E64" s="19"/>
      <c r="F64" s="19"/>
      <c r="G64" s="19" t="s">
        <v>1</v>
      </c>
      <c r="H64" s="19"/>
      <c r="I64" s="19"/>
      <c r="J64" s="19"/>
      <c r="K64" s="19"/>
      <c r="L64" s="19"/>
      <c r="M64" s="19"/>
      <c r="N64" s="19"/>
      <c r="O64" s="19"/>
      <c r="P64" s="19"/>
    </row>
    <row r="65" spans="2:18" ht="15" customHeight="1" x14ac:dyDescent="0.15">
      <c r="B65" s="31"/>
      <c r="C65" s="31"/>
      <c r="D65" s="19"/>
      <c r="E65" s="19"/>
      <c r="F65" s="19"/>
      <c r="G65" s="19"/>
      <c r="H65" s="19"/>
      <c r="I65" s="19"/>
      <c r="J65" s="19"/>
      <c r="K65" s="19"/>
      <c r="L65" s="19"/>
      <c r="M65" s="19"/>
      <c r="N65" s="19"/>
      <c r="O65" s="19"/>
      <c r="P65" s="19"/>
    </row>
    <row r="66" spans="2:18" ht="15" customHeight="1" x14ac:dyDescent="0.15">
      <c r="B66" s="52" t="s">
        <v>101</v>
      </c>
      <c r="C66" s="53"/>
      <c r="D66" s="53"/>
      <c r="E66" s="53"/>
      <c r="F66" s="53"/>
      <c r="G66" s="53"/>
      <c r="H66" s="53"/>
      <c r="I66" s="53"/>
      <c r="J66" s="53"/>
      <c r="K66" s="53"/>
      <c r="L66" s="53"/>
      <c r="M66" s="53"/>
      <c r="N66" s="53"/>
      <c r="O66" s="53"/>
      <c r="P66" s="54"/>
      <c r="Q66" s="19"/>
    </row>
    <row r="67" spans="2:18" ht="15" customHeight="1" x14ac:dyDescent="0.15">
      <c r="B67" s="126"/>
      <c r="C67" s="127"/>
      <c r="D67" s="127"/>
      <c r="E67" s="127"/>
      <c r="F67" s="127"/>
      <c r="G67" s="127"/>
      <c r="H67" s="127"/>
      <c r="I67" s="127"/>
      <c r="J67" s="127"/>
      <c r="K67" s="127"/>
      <c r="L67" s="127"/>
      <c r="M67" s="127"/>
      <c r="N67" s="127"/>
      <c r="O67" s="127"/>
      <c r="P67" s="128"/>
      <c r="Q67" s="19"/>
    </row>
    <row r="68" spans="2:18" ht="15" customHeight="1" x14ac:dyDescent="0.15">
      <c r="B68" s="127"/>
      <c r="C68" s="127"/>
      <c r="D68" s="127"/>
      <c r="E68" s="127"/>
      <c r="F68" s="127"/>
      <c r="G68" s="127"/>
      <c r="H68" s="127"/>
      <c r="I68" s="127"/>
      <c r="J68" s="127"/>
      <c r="K68" s="127"/>
      <c r="L68" s="127"/>
      <c r="M68" s="127"/>
      <c r="N68" s="127"/>
      <c r="O68" s="127"/>
      <c r="P68" s="128"/>
      <c r="Q68" s="19"/>
    </row>
    <row r="69" spans="2:18" ht="15" customHeight="1" x14ac:dyDescent="0.15">
      <c r="B69" s="127"/>
      <c r="C69" s="127"/>
      <c r="D69" s="127"/>
      <c r="E69" s="127"/>
      <c r="F69" s="127"/>
      <c r="G69" s="127"/>
      <c r="H69" s="127"/>
      <c r="I69" s="127"/>
      <c r="J69" s="127"/>
      <c r="K69" s="127"/>
      <c r="L69" s="127"/>
      <c r="M69" s="127"/>
      <c r="N69" s="127"/>
      <c r="O69" s="127"/>
      <c r="P69" s="128"/>
      <c r="Q69" s="19"/>
    </row>
    <row r="70" spans="2:18" ht="15" customHeight="1" x14ac:dyDescent="0.15">
      <c r="B70" s="53"/>
      <c r="C70" s="53"/>
      <c r="D70" s="53"/>
      <c r="E70" s="53"/>
      <c r="F70" s="53"/>
      <c r="G70" s="53"/>
      <c r="H70" s="53"/>
      <c r="I70" s="53"/>
      <c r="J70" s="53"/>
      <c r="K70" s="53"/>
      <c r="L70" s="53"/>
      <c r="M70" s="53"/>
      <c r="N70" s="53"/>
      <c r="O70" s="53"/>
      <c r="P70" s="54"/>
      <c r="Q70" s="19"/>
    </row>
    <row r="71" spans="2:18" ht="15" customHeight="1" x14ac:dyDescent="0.15">
      <c r="B71" s="96" t="s">
        <v>152</v>
      </c>
      <c r="C71" s="55"/>
      <c r="D71" s="38" t="s">
        <v>81</v>
      </c>
      <c r="M71" s="19"/>
      <c r="N71" s="19"/>
      <c r="O71" s="50" t="s">
        <v>102</v>
      </c>
      <c r="P71" s="19"/>
      <c r="Q71" s="19"/>
    </row>
    <row r="72" spans="2:18" ht="15" customHeight="1" x14ac:dyDescent="0.15">
      <c r="B72" s="101" t="s">
        <v>82</v>
      </c>
      <c r="C72" s="123"/>
      <c r="D72" s="39" t="s">
        <v>83</v>
      </c>
      <c r="E72" s="39" t="s">
        <v>84</v>
      </c>
      <c r="F72" s="39" t="s">
        <v>85</v>
      </c>
      <c r="G72" s="39" t="s">
        <v>86</v>
      </c>
      <c r="H72" s="39" t="s">
        <v>87</v>
      </c>
      <c r="I72" s="39" t="s">
        <v>88</v>
      </c>
      <c r="J72" s="39" t="s">
        <v>89</v>
      </c>
      <c r="K72" s="39" t="s">
        <v>90</v>
      </c>
      <c r="L72" s="39" t="s">
        <v>108</v>
      </c>
      <c r="M72" s="39" t="s">
        <v>109</v>
      </c>
      <c r="N72" s="39" t="s">
        <v>110</v>
      </c>
      <c r="O72" s="39" t="s">
        <v>111</v>
      </c>
      <c r="P72" s="1" t="s">
        <v>91</v>
      </c>
      <c r="Q72" s="19"/>
      <c r="R72" s="19"/>
    </row>
    <row r="73" spans="2:18" ht="15" customHeight="1" x14ac:dyDescent="0.15">
      <c r="B73" s="62" t="s">
        <v>105</v>
      </c>
      <c r="C73" s="62" t="s">
        <v>106</v>
      </c>
      <c r="D73" s="56"/>
      <c r="E73" s="56"/>
      <c r="F73" s="56"/>
      <c r="G73" s="56"/>
      <c r="H73" s="56"/>
      <c r="I73" s="56"/>
      <c r="J73" s="56"/>
      <c r="K73" s="56"/>
      <c r="L73" s="40"/>
      <c r="M73" s="40"/>
      <c r="N73" s="40"/>
      <c r="O73" s="40"/>
      <c r="P73" s="67"/>
      <c r="Q73" s="19"/>
      <c r="R73" s="19"/>
    </row>
    <row r="74" spans="2:18" ht="15" customHeight="1" x14ac:dyDescent="0.15">
      <c r="B74" s="57" t="s">
        <v>0</v>
      </c>
      <c r="C74" s="41" t="s">
        <v>104</v>
      </c>
      <c r="D74" s="58" t="e">
        <f t="shared" ref="D74:J74" si="5">$P$61*D73/$P$16</f>
        <v>#DIV/0!</v>
      </c>
      <c r="E74" s="58" t="e">
        <f t="shared" si="5"/>
        <v>#DIV/0!</v>
      </c>
      <c r="F74" s="58" t="e">
        <f t="shared" si="5"/>
        <v>#DIV/0!</v>
      </c>
      <c r="G74" s="58" t="e">
        <f t="shared" si="5"/>
        <v>#DIV/0!</v>
      </c>
      <c r="H74" s="58" t="e">
        <f t="shared" si="5"/>
        <v>#DIV/0!</v>
      </c>
      <c r="I74" s="58" t="e">
        <f t="shared" si="5"/>
        <v>#DIV/0!</v>
      </c>
      <c r="J74" s="58" t="e">
        <f t="shared" si="5"/>
        <v>#DIV/0!</v>
      </c>
      <c r="K74" s="58" t="e">
        <f>$P$61*K73/$P$16</f>
        <v>#DIV/0!</v>
      </c>
      <c r="L74" s="58" t="e">
        <f t="shared" ref="L74:O74" si="6">$P$61*L73/$P$16</f>
        <v>#DIV/0!</v>
      </c>
      <c r="M74" s="58" t="e">
        <f t="shared" si="6"/>
        <v>#DIV/0!</v>
      </c>
      <c r="N74" s="58" t="e">
        <f t="shared" si="6"/>
        <v>#DIV/0!</v>
      </c>
      <c r="O74" s="58" t="e">
        <f t="shared" si="6"/>
        <v>#DIV/0!</v>
      </c>
      <c r="P74" s="58" t="e">
        <f>SUM(D74:O74)</f>
        <v>#DIV/0!</v>
      </c>
      <c r="Q74" s="19"/>
      <c r="R74" s="19"/>
    </row>
    <row r="75" spans="2:18" ht="15" customHeight="1" x14ac:dyDescent="0.15">
      <c r="B75" s="19"/>
      <c r="C75" s="19"/>
      <c r="D75" s="19"/>
      <c r="E75" s="19"/>
      <c r="F75" s="19"/>
      <c r="G75" s="19"/>
      <c r="H75" s="19"/>
      <c r="I75" s="19"/>
      <c r="J75" s="19"/>
      <c r="K75" s="19"/>
      <c r="M75" s="42"/>
      <c r="N75" s="31"/>
      <c r="O75" s="19"/>
      <c r="P75" s="19"/>
      <c r="Q75" s="19"/>
    </row>
    <row r="76" spans="2:18" ht="15" customHeight="1" x14ac:dyDescent="0.15">
      <c r="B76" s="19"/>
      <c r="C76" s="19"/>
      <c r="D76" s="19"/>
      <c r="E76" s="19"/>
      <c r="F76" s="19"/>
      <c r="G76" s="19"/>
      <c r="H76" s="19"/>
      <c r="I76" s="19"/>
      <c r="J76" s="19"/>
      <c r="K76" s="19"/>
      <c r="L76" s="19"/>
      <c r="M76" s="19"/>
      <c r="N76" s="19"/>
      <c r="P76" s="68" t="e">
        <f>ROUNDDOWN((P74/C71),0)</f>
        <v>#DIV/0!</v>
      </c>
      <c r="Q76" s="60" t="s">
        <v>103</v>
      </c>
    </row>
    <row r="77" spans="2:18" ht="15" customHeight="1" x14ac:dyDescent="0.15">
      <c r="B77" s="61"/>
      <c r="C77" s="19"/>
      <c r="D77" s="19"/>
      <c r="E77" s="19"/>
      <c r="F77" s="19"/>
      <c r="G77" s="19"/>
      <c r="H77" s="19"/>
      <c r="I77" s="19"/>
      <c r="J77" s="19"/>
      <c r="K77" s="19"/>
      <c r="L77" s="19"/>
      <c r="M77" s="19"/>
      <c r="N77" s="19"/>
      <c r="O77" s="19"/>
      <c r="P77" s="51" t="s">
        <v>100</v>
      </c>
      <c r="Q77" s="19"/>
    </row>
  </sheetData>
  <mergeCells count="40">
    <mergeCell ref="C4:J4"/>
    <mergeCell ref="B5:B7"/>
    <mergeCell ref="D5:J5"/>
    <mergeCell ref="D6:F6"/>
    <mergeCell ref="H6:J6"/>
    <mergeCell ref="D7:F7"/>
    <mergeCell ref="G7:J7"/>
    <mergeCell ref="K19:L19"/>
    <mergeCell ref="B20:C20"/>
    <mergeCell ref="D20:E20"/>
    <mergeCell ref="I20:J20"/>
    <mergeCell ref="K20:L20"/>
    <mergeCell ref="C8:J8"/>
    <mergeCell ref="B14:C14"/>
    <mergeCell ref="B15:C15"/>
    <mergeCell ref="B16:C16"/>
    <mergeCell ref="D19:E19"/>
    <mergeCell ref="H19:I19"/>
    <mergeCell ref="O30:P30"/>
    <mergeCell ref="B21:C21"/>
    <mergeCell ref="D21:E21"/>
    <mergeCell ref="I21:J21"/>
    <mergeCell ref="K21:L21"/>
    <mergeCell ref="B26:C26"/>
    <mergeCell ref="B30:C30"/>
    <mergeCell ref="D30:E30"/>
    <mergeCell ref="I30:J30"/>
    <mergeCell ref="K30:L30"/>
    <mergeCell ref="B72:C72"/>
    <mergeCell ref="B31:C31"/>
    <mergeCell ref="D31:E31"/>
    <mergeCell ref="I31:J31"/>
    <mergeCell ref="K31:L31"/>
    <mergeCell ref="K43:N43"/>
    <mergeCell ref="K46:N46"/>
    <mergeCell ref="K53:N53"/>
    <mergeCell ref="K56:N56"/>
    <mergeCell ref="B67:P69"/>
    <mergeCell ref="O31:P31"/>
    <mergeCell ref="B36:C36"/>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7"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F241A-3C57-440D-B994-D0AF7927B139}">
  <sheetPr>
    <pageSetUpPr fitToPage="1"/>
  </sheetPr>
  <dimension ref="B4:V79"/>
  <sheetViews>
    <sheetView workbookViewId="0"/>
  </sheetViews>
  <sheetFormatPr defaultRowHeight="15" customHeight="1" x14ac:dyDescent="0.15"/>
  <cols>
    <col min="1" max="1" width="2.5" style="5" customWidth="1"/>
    <col min="2" max="2" width="16.125" style="5" customWidth="1"/>
    <col min="3" max="3" width="18.5" style="5" customWidth="1"/>
    <col min="4" max="15" width="9.75" style="5" customWidth="1"/>
    <col min="16" max="16" width="14" style="5" customWidth="1"/>
    <col min="17" max="17" width="11.75" style="5" bestFit="1" customWidth="1"/>
    <col min="18" max="18" width="3.125" style="5" customWidth="1"/>
    <col min="19" max="258" width="9" style="5"/>
    <col min="259" max="259" width="27.375" style="5" customWidth="1"/>
    <col min="260" max="261" width="8.875" style="5" customWidth="1"/>
    <col min="262" max="271" width="9.5" style="5" bestFit="1" customWidth="1"/>
    <col min="272" max="272" width="17.5" style="5" customWidth="1"/>
    <col min="273" max="514" width="9" style="5"/>
    <col min="515" max="515" width="27.375" style="5" customWidth="1"/>
    <col min="516" max="517" width="8.875" style="5" customWidth="1"/>
    <col min="518" max="527" width="9.5" style="5" bestFit="1" customWidth="1"/>
    <col min="528" max="528" width="17.5" style="5" customWidth="1"/>
    <col min="529" max="770" width="9" style="5"/>
    <col min="771" max="771" width="27.375" style="5" customWidth="1"/>
    <col min="772" max="773" width="8.875" style="5" customWidth="1"/>
    <col min="774" max="783" width="9.5" style="5" bestFit="1" customWidth="1"/>
    <col min="784" max="784" width="17.5" style="5" customWidth="1"/>
    <col min="785" max="1026" width="9" style="5"/>
    <col min="1027" max="1027" width="27.375" style="5" customWidth="1"/>
    <col min="1028" max="1029" width="8.875" style="5" customWidth="1"/>
    <col min="1030" max="1039" width="9.5" style="5" bestFit="1" customWidth="1"/>
    <col min="1040" max="1040" width="17.5" style="5" customWidth="1"/>
    <col min="1041" max="1282" width="9" style="5"/>
    <col min="1283" max="1283" width="27.375" style="5" customWidth="1"/>
    <col min="1284" max="1285" width="8.875" style="5" customWidth="1"/>
    <col min="1286" max="1295" width="9.5" style="5" bestFit="1" customWidth="1"/>
    <col min="1296" max="1296" width="17.5" style="5" customWidth="1"/>
    <col min="1297" max="1538" width="9" style="5"/>
    <col min="1539" max="1539" width="27.375" style="5" customWidth="1"/>
    <col min="1540" max="1541" width="8.875" style="5" customWidth="1"/>
    <col min="1542" max="1551" width="9.5" style="5" bestFit="1" customWidth="1"/>
    <col min="1552" max="1552" width="17.5" style="5" customWidth="1"/>
    <col min="1553" max="1794" width="9" style="5"/>
    <col min="1795" max="1795" width="27.375" style="5" customWidth="1"/>
    <col min="1796" max="1797" width="8.875" style="5" customWidth="1"/>
    <col min="1798" max="1807" width="9.5" style="5" bestFit="1" customWidth="1"/>
    <col min="1808" max="1808" width="17.5" style="5" customWidth="1"/>
    <col min="1809" max="2050" width="9" style="5"/>
    <col min="2051" max="2051" width="27.375" style="5" customWidth="1"/>
    <col min="2052" max="2053" width="8.875" style="5" customWidth="1"/>
    <col min="2054" max="2063" width="9.5" style="5" bestFit="1" customWidth="1"/>
    <col min="2064" max="2064" width="17.5" style="5" customWidth="1"/>
    <col min="2065" max="2306" width="9" style="5"/>
    <col min="2307" max="2307" width="27.375" style="5" customWidth="1"/>
    <col min="2308" max="2309" width="8.875" style="5" customWidth="1"/>
    <col min="2310" max="2319" width="9.5" style="5" bestFit="1" customWidth="1"/>
    <col min="2320" max="2320" width="17.5" style="5" customWidth="1"/>
    <col min="2321" max="2562" width="9" style="5"/>
    <col min="2563" max="2563" width="27.375" style="5" customWidth="1"/>
    <col min="2564" max="2565" width="8.875" style="5" customWidth="1"/>
    <col min="2566" max="2575" width="9.5" style="5" bestFit="1" customWidth="1"/>
    <col min="2576" max="2576" width="17.5" style="5" customWidth="1"/>
    <col min="2577" max="2818" width="9" style="5"/>
    <col min="2819" max="2819" width="27.375" style="5" customWidth="1"/>
    <col min="2820" max="2821" width="8.875" style="5" customWidth="1"/>
    <col min="2822" max="2831" width="9.5" style="5" bestFit="1" customWidth="1"/>
    <col min="2832" max="2832" width="17.5" style="5" customWidth="1"/>
    <col min="2833" max="3074" width="9" style="5"/>
    <col min="3075" max="3075" width="27.375" style="5" customWidth="1"/>
    <col min="3076" max="3077" width="8.875" style="5" customWidth="1"/>
    <col min="3078" max="3087" width="9.5" style="5" bestFit="1" customWidth="1"/>
    <col min="3088" max="3088" width="17.5" style="5" customWidth="1"/>
    <col min="3089" max="3330" width="9" style="5"/>
    <col min="3331" max="3331" width="27.375" style="5" customWidth="1"/>
    <col min="3332" max="3333" width="8.875" style="5" customWidth="1"/>
    <col min="3334" max="3343" width="9.5" style="5" bestFit="1" customWidth="1"/>
    <col min="3344" max="3344" width="17.5" style="5" customWidth="1"/>
    <col min="3345" max="3586" width="9" style="5"/>
    <col min="3587" max="3587" width="27.375" style="5" customWidth="1"/>
    <col min="3588" max="3589" width="8.875" style="5" customWidth="1"/>
    <col min="3590" max="3599" width="9.5" style="5" bestFit="1" customWidth="1"/>
    <col min="3600" max="3600" width="17.5" style="5" customWidth="1"/>
    <col min="3601" max="3842" width="9" style="5"/>
    <col min="3843" max="3843" width="27.375" style="5" customWidth="1"/>
    <col min="3844" max="3845" width="8.875" style="5" customWidth="1"/>
    <col min="3846" max="3855" width="9.5" style="5" bestFit="1" customWidth="1"/>
    <col min="3856" max="3856" width="17.5" style="5" customWidth="1"/>
    <col min="3857" max="4098" width="9" style="5"/>
    <col min="4099" max="4099" width="27.375" style="5" customWidth="1"/>
    <col min="4100" max="4101" width="8.875" style="5" customWidth="1"/>
    <col min="4102" max="4111" width="9.5" style="5" bestFit="1" customWidth="1"/>
    <col min="4112" max="4112" width="17.5" style="5" customWidth="1"/>
    <col min="4113" max="4354" width="9" style="5"/>
    <col min="4355" max="4355" width="27.375" style="5" customWidth="1"/>
    <col min="4356" max="4357" width="8.875" style="5" customWidth="1"/>
    <col min="4358" max="4367" width="9.5" style="5" bestFit="1" customWidth="1"/>
    <col min="4368" max="4368" width="17.5" style="5" customWidth="1"/>
    <col min="4369" max="4610" width="9" style="5"/>
    <col min="4611" max="4611" width="27.375" style="5" customWidth="1"/>
    <col min="4612" max="4613" width="8.875" style="5" customWidth="1"/>
    <col min="4614" max="4623" width="9.5" style="5" bestFit="1" customWidth="1"/>
    <col min="4624" max="4624" width="17.5" style="5" customWidth="1"/>
    <col min="4625" max="4866" width="9" style="5"/>
    <col min="4867" max="4867" width="27.375" style="5" customWidth="1"/>
    <col min="4868" max="4869" width="8.875" style="5" customWidth="1"/>
    <col min="4870" max="4879" width="9.5" style="5" bestFit="1" customWidth="1"/>
    <col min="4880" max="4880" width="17.5" style="5" customWidth="1"/>
    <col min="4881" max="5122" width="9" style="5"/>
    <col min="5123" max="5123" width="27.375" style="5" customWidth="1"/>
    <col min="5124" max="5125" width="8.875" style="5" customWidth="1"/>
    <col min="5126" max="5135" width="9.5" style="5" bestFit="1" customWidth="1"/>
    <col min="5136" max="5136" width="17.5" style="5" customWidth="1"/>
    <col min="5137" max="5378" width="9" style="5"/>
    <col min="5379" max="5379" width="27.375" style="5" customWidth="1"/>
    <col min="5380" max="5381" width="8.875" style="5" customWidth="1"/>
    <col min="5382" max="5391" width="9.5" style="5" bestFit="1" customWidth="1"/>
    <col min="5392" max="5392" width="17.5" style="5" customWidth="1"/>
    <col min="5393" max="5634" width="9" style="5"/>
    <col min="5635" max="5635" width="27.375" style="5" customWidth="1"/>
    <col min="5636" max="5637" width="8.875" style="5" customWidth="1"/>
    <col min="5638" max="5647" width="9.5" style="5" bestFit="1" customWidth="1"/>
    <col min="5648" max="5648" width="17.5" style="5" customWidth="1"/>
    <col min="5649" max="5890" width="9" style="5"/>
    <col min="5891" max="5891" width="27.375" style="5" customWidth="1"/>
    <col min="5892" max="5893" width="8.875" style="5" customWidth="1"/>
    <col min="5894" max="5903" width="9.5" style="5" bestFit="1" customWidth="1"/>
    <col min="5904" max="5904" width="17.5" style="5" customWidth="1"/>
    <col min="5905" max="6146" width="9" style="5"/>
    <col min="6147" max="6147" width="27.375" style="5" customWidth="1"/>
    <col min="6148" max="6149" width="8.875" style="5" customWidth="1"/>
    <col min="6150" max="6159" width="9.5" style="5" bestFit="1" customWidth="1"/>
    <col min="6160" max="6160" width="17.5" style="5" customWidth="1"/>
    <col min="6161" max="6402" width="9" style="5"/>
    <col min="6403" max="6403" width="27.375" style="5" customWidth="1"/>
    <col min="6404" max="6405" width="8.875" style="5" customWidth="1"/>
    <col min="6406" max="6415" width="9.5" style="5" bestFit="1" customWidth="1"/>
    <col min="6416" max="6416" width="17.5" style="5" customWidth="1"/>
    <col min="6417" max="6658" width="9" style="5"/>
    <col min="6659" max="6659" width="27.375" style="5" customWidth="1"/>
    <col min="6660" max="6661" width="8.875" style="5" customWidth="1"/>
    <col min="6662" max="6671" width="9.5" style="5" bestFit="1" customWidth="1"/>
    <col min="6672" max="6672" width="17.5" style="5" customWidth="1"/>
    <col min="6673" max="6914" width="9" style="5"/>
    <col min="6915" max="6915" width="27.375" style="5" customWidth="1"/>
    <col min="6916" max="6917" width="8.875" style="5" customWidth="1"/>
    <col min="6918" max="6927" width="9.5" style="5" bestFit="1" customWidth="1"/>
    <col min="6928" max="6928" width="17.5" style="5" customWidth="1"/>
    <col min="6929" max="7170" width="9" style="5"/>
    <col min="7171" max="7171" width="27.375" style="5" customWidth="1"/>
    <col min="7172" max="7173" width="8.875" style="5" customWidth="1"/>
    <col min="7174" max="7183" width="9.5" style="5" bestFit="1" customWidth="1"/>
    <col min="7184" max="7184" width="17.5" style="5" customWidth="1"/>
    <col min="7185" max="7426" width="9" style="5"/>
    <col min="7427" max="7427" width="27.375" style="5" customWidth="1"/>
    <col min="7428" max="7429" width="8.875" style="5" customWidth="1"/>
    <col min="7430" max="7439" width="9.5" style="5" bestFit="1" customWidth="1"/>
    <col min="7440" max="7440" width="17.5" style="5" customWidth="1"/>
    <col min="7441" max="7682" width="9" style="5"/>
    <col min="7683" max="7683" width="27.375" style="5" customWidth="1"/>
    <col min="7684" max="7685" width="8.875" style="5" customWidth="1"/>
    <col min="7686" max="7695" width="9.5" style="5" bestFit="1" customWidth="1"/>
    <col min="7696" max="7696" width="17.5" style="5" customWidth="1"/>
    <col min="7697" max="7938" width="9" style="5"/>
    <col min="7939" max="7939" width="27.375" style="5" customWidth="1"/>
    <col min="7940" max="7941" width="8.875" style="5" customWidth="1"/>
    <col min="7942" max="7951" width="9.5" style="5" bestFit="1" customWidth="1"/>
    <col min="7952" max="7952" width="17.5" style="5" customWidth="1"/>
    <col min="7953" max="8194" width="9" style="5"/>
    <col min="8195" max="8195" width="27.375" style="5" customWidth="1"/>
    <col min="8196" max="8197" width="8.875" style="5" customWidth="1"/>
    <col min="8198" max="8207" width="9.5" style="5" bestFit="1" customWidth="1"/>
    <col min="8208" max="8208" width="17.5" style="5" customWidth="1"/>
    <col min="8209" max="8450" width="9" style="5"/>
    <col min="8451" max="8451" width="27.375" style="5" customWidth="1"/>
    <col min="8452" max="8453" width="8.875" style="5" customWidth="1"/>
    <col min="8454" max="8463" width="9.5" style="5" bestFit="1" customWidth="1"/>
    <col min="8464" max="8464" width="17.5" style="5" customWidth="1"/>
    <col min="8465" max="8706" width="9" style="5"/>
    <col min="8707" max="8707" width="27.375" style="5" customWidth="1"/>
    <col min="8708" max="8709" width="8.875" style="5" customWidth="1"/>
    <col min="8710" max="8719" width="9.5" style="5" bestFit="1" customWidth="1"/>
    <col min="8720" max="8720" width="17.5" style="5" customWidth="1"/>
    <col min="8721" max="8962" width="9" style="5"/>
    <col min="8963" max="8963" width="27.375" style="5" customWidth="1"/>
    <col min="8964" max="8965" width="8.875" style="5" customWidth="1"/>
    <col min="8966" max="8975" width="9.5" style="5" bestFit="1" customWidth="1"/>
    <col min="8976" max="8976" width="17.5" style="5" customWidth="1"/>
    <col min="8977" max="9218" width="9" style="5"/>
    <col min="9219" max="9219" width="27.375" style="5" customWidth="1"/>
    <col min="9220" max="9221" width="8.875" style="5" customWidth="1"/>
    <col min="9222" max="9231" width="9.5" style="5" bestFit="1" customWidth="1"/>
    <col min="9232" max="9232" width="17.5" style="5" customWidth="1"/>
    <col min="9233" max="9474" width="9" style="5"/>
    <col min="9475" max="9475" width="27.375" style="5" customWidth="1"/>
    <col min="9476" max="9477" width="8.875" style="5" customWidth="1"/>
    <col min="9478" max="9487" width="9.5" style="5" bestFit="1" customWidth="1"/>
    <col min="9488" max="9488" width="17.5" style="5" customWidth="1"/>
    <col min="9489" max="9730" width="9" style="5"/>
    <col min="9731" max="9731" width="27.375" style="5" customWidth="1"/>
    <col min="9732" max="9733" width="8.875" style="5" customWidth="1"/>
    <col min="9734" max="9743" width="9.5" style="5" bestFit="1" customWidth="1"/>
    <col min="9744" max="9744" width="17.5" style="5" customWidth="1"/>
    <col min="9745" max="9986" width="9" style="5"/>
    <col min="9987" max="9987" width="27.375" style="5" customWidth="1"/>
    <col min="9988" max="9989" width="8.875" style="5" customWidth="1"/>
    <col min="9990" max="9999" width="9.5" style="5" bestFit="1" customWidth="1"/>
    <col min="10000" max="10000" width="17.5" style="5" customWidth="1"/>
    <col min="10001" max="10242" width="9" style="5"/>
    <col min="10243" max="10243" width="27.375" style="5" customWidth="1"/>
    <col min="10244" max="10245" width="8.875" style="5" customWidth="1"/>
    <col min="10246" max="10255" width="9.5" style="5" bestFit="1" customWidth="1"/>
    <col min="10256" max="10256" width="17.5" style="5" customWidth="1"/>
    <col min="10257" max="10498" width="9" style="5"/>
    <col min="10499" max="10499" width="27.375" style="5" customWidth="1"/>
    <col min="10500" max="10501" width="8.875" style="5" customWidth="1"/>
    <col min="10502" max="10511" width="9.5" style="5" bestFit="1" customWidth="1"/>
    <col min="10512" max="10512" width="17.5" style="5" customWidth="1"/>
    <col min="10513" max="10754" width="9" style="5"/>
    <col min="10755" max="10755" width="27.375" style="5" customWidth="1"/>
    <col min="10756" max="10757" width="8.875" style="5" customWidth="1"/>
    <col min="10758" max="10767" width="9.5" style="5" bestFit="1" customWidth="1"/>
    <col min="10768" max="10768" width="17.5" style="5" customWidth="1"/>
    <col min="10769" max="11010" width="9" style="5"/>
    <col min="11011" max="11011" width="27.375" style="5" customWidth="1"/>
    <col min="11012" max="11013" width="8.875" style="5" customWidth="1"/>
    <col min="11014" max="11023" width="9.5" style="5" bestFit="1" customWidth="1"/>
    <col min="11024" max="11024" width="17.5" style="5" customWidth="1"/>
    <col min="11025" max="11266" width="9" style="5"/>
    <col min="11267" max="11267" width="27.375" style="5" customWidth="1"/>
    <col min="11268" max="11269" width="8.875" style="5" customWidth="1"/>
    <col min="11270" max="11279" width="9.5" style="5" bestFit="1" customWidth="1"/>
    <col min="11280" max="11280" width="17.5" style="5" customWidth="1"/>
    <col min="11281" max="11522" width="9" style="5"/>
    <col min="11523" max="11523" width="27.375" style="5" customWidth="1"/>
    <col min="11524" max="11525" width="8.875" style="5" customWidth="1"/>
    <col min="11526" max="11535" width="9.5" style="5" bestFit="1" customWidth="1"/>
    <col min="11536" max="11536" width="17.5" style="5" customWidth="1"/>
    <col min="11537" max="11778" width="9" style="5"/>
    <col min="11779" max="11779" width="27.375" style="5" customWidth="1"/>
    <col min="11780" max="11781" width="8.875" style="5" customWidth="1"/>
    <col min="11782" max="11791" width="9.5" style="5" bestFit="1" customWidth="1"/>
    <col min="11792" max="11792" width="17.5" style="5" customWidth="1"/>
    <col min="11793" max="12034" width="9" style="5"/>
    <col min="12035" max="12035" width="27.375" style="5" customWidth="1"/>
    <col min="12036" max="12037" width="8.875" style="5" customWidth="1"/>
    <col min="12038" max="12047" width="9.5" style="5" bestFit="1" customWidth="1"/>
    <col min="12048" max="12048" width="17.5" style="5" customWidth="1"/>
    <col min="12049" max="12290" width="9" style="5"/>
    <col min="12291" max="12291" width="27.375" style="5" customWidth="1"/>
    <col min="12292" max="12293" width="8.875" style="5" customWidth="1"/>
    <col min="12294" max="12303" width="9.5" style="5" bestFit="1" customWidth="1"/>
    <col min="12304" max="12304" width="17.5" style="5" customWidth="1"/>
    <col min="12305" max="12546" width="9" style="5"/>
    <col min="12547" max="12547" width="27.375" style="5" customWidth="1"/>
    <col min="12548" max="12549" width="8.875" style="5" customWidth="1"/>
    <col min="12550" max="12559" width="9.5" style="5" bestFit="1" customWidth="1"/>
    <col min="12560" max="12560" width="17.5" style="5" customWidth="1"/>
    <col min="12561" max="12802" width="9" style="5"/>
    <col min="12803" max="12803" width="27.375" style="5" customWidth="1"/>
    <col min="12804" max="12805" width="8.875" style="5" customWidth="1"/>
    <col min="12806" max="12815" width="9.5" style="5" bestFit="1" customWidth="1"/>
    <col min="12816" max="12816" width="17.5" style="5" customWidth="1"/>
    <col min="12817" max="13058" width="9" style="5"/>
    <col min="13059" max="13059" width="27.375" style="5" customWidth="1"/>
    <col min="13060" max="13061" width="8.875" style="5" customWidth="1"/>
    <col min="13062" max="13071" width="9.5" style="5" bestFit="1" customWidth="1"/>
    <col min="13072" max="13072" width="17.5" style="5" customWidth="1"/>
    <col min="13073" max="13314" width="9" style="5"/>
    <col min="13315" max="13315" width="27.375" style="5" customWidth="1"/>
    <col min="13316" max="13317" width="8.875" style="5" customWidth="1"/>
    <col min="13318" max="13327" width="9.5" style="5" bestFit="1" customWidth="1"/>
    <col min="13328" max="13328" width="17.5" style="5" customWidth="1"/>
    <col min="13329" max="13570" width="9" style="5"/>
    <col min="13571" max="13571" width="27.375" style="5" customWidth="1"/>
    <col min="13572" max="13573" width="8.875" style="5" customWidth="1"/>
    <col min="13574" max="13583" width="9.5" style="5" bestFit="1" customWidth="1"/>
    <col min="13584" max="13584" width="17.5" style="5" customWidth="1"/>
    <col min="13585" max="13826" width="9" style="5"/>
    <col min="13827" max="13827" width="27.375" style="5" customWidth="1"/>
    <col min="13828" max="13829" width="8.875" style="5" customWidth="1"/>
    <col min="13830" max="13839" width="9.5" style="5" bestFit="1" customWidth="1"/>
    <col min="13840" max="13840" width="17.5" style="5" customWidth="1"/>
    <col min="13841" max="14082" width="9" style="5"/>
    <col min="14083" max="14083" width="27.375" style="5" customWidth="1"/>
    <col min="14084" max="14085" width="8.875" style="5" customWidth="1"/>
    <col min="14086" max="14095" width="9.5" style="5" bestFit="1" customWidth="1"/>
    <col min="14096" max="14096" width="17.5" style="5" customWidth="1"/>
    <col min="14097" max="14338" width="9" style="5"/>
    <col min="14339" max="14339" width="27.375" style="5" customWidth="1"/>
    <col min="14340" max="14341" width="8.875" style="5" customWidth="1"/>
    <col min="14342" max="14351" width="9.5" style="5" bestFit="1" customWidth="1"/>
    <col min="14352" max="14352" width="17.5" style="5" customWidth="1"/>
    <col min="14353" max="14594" width="9" style="5"/>
    <col min="14595" max="14595" width="27.375" style="5" customWidth="1"/>
    <col min="14596" max="14597" width="8.875" style="5" customWidth="1"/>
    <col min="14598" max="14607" width="9.5" style="5" bestFit="1" customWidth="1"/>
    <col min="14608" max="14608" width="17.5" style="5" customWidth="1"/>
    <col min="14609" max="14850" width="9" style="5"/>
    <col min="14851" max="14851" width="27.375" style="5" customWidth="1"/>
    <col min="14852" max="14853" width="8.875" style="5" customWidth="1"/>
    <col min="14854" max="14863" width="9.5" style="5" bestFit="1" customWidth="1"/>
    <col min="14864" max="14864" width="17.5" style="5" customWidth="1"/>
    <col min="14865" max="15106" width="9" style="5"/>
    <col min="15107" max="15107" width="27.375" style="5" customWidth="1"/>
    <col min="15108" max="15109" width="8.875" style="5" customWidth="1"/>
    <col min="15110" max="15119" width="9.5" style="5" bestFit="1" customWidth="1"/>
    <col min="15120" max="15120" width="17.5" style="5" customWidth="1"/>
    <col min="15121" max="15362" width="9" style="5"/>
    <col min="15363" max="15363" width="27.375" style="5" customWidth="1"/>
    <col min="15364" max="15365" width="8.875" style="5" customWidth="1"/>
    <col min="15366" max="15375" width="9.5" style="5" bestFit="1" customWidth="1"/>
    <col min="15376" max="15376" width="17.5" style="5" customWidth="1"/>
    <col min="15377" max="15618" width="9" style="5"/>
    <col min="15619" max="15619" width="27.375" style="5" customWidth="1"/>
    <col min="15620" max="15621" width="8.875" style="5" customWidth="1"/>
    <col min="15622" max="15631" width="9.5" style="5" bestFit="1" customWidth="1"/>
    <col min="15632" max="15632" width="17.5" style="5" customWidth="1"/>
    <col min="15633" max="15874" width="9" style="5"/>
    <col min="15875" max="15875" width="27.375" style="5" customWidth="1"/>
    <col min="15876" max="15877" width="8.875" style="5" customWidth="1"/>
    <col min="15878" max="15887" width="9.5" style="5" bestFit="1" customWidth="1"/>
    <col min="15888" max="15888" width="17.5" style="5" customWidth="1"/>
    <col min="15889" max="16130" width="9" style="5"/>
    <col min="16131" max="16131" width="27.375" style="5" customWidth="1"/>
    <col min="16132" max="16133" width="8.875" style="5" customWidth="1"/>
    <col min="16134" max="16143" width="9.5" style="5" bestFit="1" customWidth="1"/>
    <col min="16144" max="16144" width="17.5" style="5" customWidth="1"/>
    <col min="16145" max="16384" width="9" style="5"/>
  </cols>
  <sheetData>
    <row r="4" spans="2:22" ht="15" customHeight="1" x14ac:dyDescent="0.15">
      <c r="B4" s="24" t="s">
        <v>162</v>
      </c>
    </row>
    <row r="6" spans="2:22" s="19" customFormat="1" ht="15" customHeight="1" x14ac:dyDescent="0.15">
      <c r="B6" s="20" t="s">
        <v>6</v>
      </c>
      <c r="C6" s="110"/>
      <c r="D6" s="110"/>
      <c r="E6" s="110"/>
      <c r="F6" s="110"/>
      <c r="G6" s="110"/>
      <c r="H6" s="110"/>
      <c r="I6" s="110"/>
      <c r="J6" s="110"/>
      <c r="K6" s="21"/>
      <c r="L6" s="22"/>
      <c r="M6" s="22"/>
      <c r="N6" s="22"/>
    </row>
    <row r="7" spans="2:22" s="19" customFormat="1" ht="15" customHeight="1" x14ac:dyDescent="0.15">
      <c r="B7" s="112" t="s">
        <v>7</v>
      </c>
      <c r="C7" s="20" t="s">
        <v>8</v>
      </c>
      <c r="D7" s="110"/>
      <c r="E7" s="115"/>
      <c r="F7" s="115"/>
      <c r="G7" s="115"/>
      <c r="H7" s="115"/>
      <c r="I7" s="115"/>
      <c r="J7" s="115"/>
      <c r="K7" s="21"/>
      <c r="L7" s="22"/>
      <c r="M7" s="22"/>
    </row>
    <row r="8" spans="2:22" s="19" customFormat="1" ht="15" customHeight="1" x14ac:dyDescent="0.15">
      <c r="B8" s="113"/>
      <c r="C8" s="20" t="s">
        <v>9</v>
      </c>
      <c r="D8" s="116"/>
      <c r="E8" s="117"/>
      <c r="F8" s="118"/>
      <c r="G8" s="23" t="s">
        <v>10</v>
      </c>
      <c r="H8" s="116"/>
      <c r="I8" s="117"/>
      <c r="J8" s="118"/>
      <c r="K8" s="21"/>
      <c r="L8" s="22"/>
      <c r="M8" s="22"/>
    </row>
    <row r="9" spans="2:22" s="19" customFormat="1" ht="15" customHeight="1" x14ac:dyDescent="0.15">
      <c r="B9" s="114"/>
      <c r="C9" s="20" t="s">
        <v>95</v>
      </c>
      <c r="D9" s="119"/>
      <c r="E9" s="119"/>
      <c r="F9" s="119"/>
      <c r="G9" s="120" t="s">
        <v>96</v>
      </c>
      <c r="H9" s="121"/>
      <c r="I9" s="121"/>
      <c r="J9" s="122"/>
      <c r="K9" s="21"/>
      <c r="L9" s="22"/>
      <c r="M9" s="22"/>
      <c r="N9" s="22"/>
    </row>
    <row r="10" spans="2:22" ht="15" customHeight="1" x14ac:dyDescent="0.15">
      <c r="B10" s="20" t="s">
        <v>52</v>
      </c>
      <c r="C10" s="110"/>
      <c r="D10" s="110"/>
      <c r="E10" s="110"/>
      <c r="F10" s="110"/>
      <c r="G10" s="110"/>
      <c r="H10" s="110"/>
      <c r="I10" s="110"/>
      <c r="J10" s="110"/>
      <c r="K10" s="21"/>
      <c r="L10" s="22"/>
      <c r="M10" s="22"/>
      <c r="N10" s="22"/>
      <c r="O10" s="19"/>
      <c r="P10" s="19"/>
      <c r="Q10" s="19"/>
      <c r="R10" s="19"/>
      <c r="S10" s="19"/>
      <c r="T10" s="19"/>
      <c r="U10" s="19"/>
      <c r="V10" s="19"/>
    </row>
    <row r="11" spans="2:22" ht="15" customHeight="1" x14ac:dyDescent="0.15">
      <c r="B11" s="2"/>
      <c r="C11" s="2"/>
      <c r="D11" s="3"/>
      <c r="E11" s="25"/>
      <c r="F11" s="25"/>
      <c r="G11" s="25"/>
      <c r="H11" s="25"/>
      <c r="I11" s="25"/>
      <c r="J11" s="25"/>
      <c r="K11" s="22"/>
      <c r="L11" s="22"/>
      <c r="M11" s="22"/>
      <c r="N11" s="22"/>
      <c r="O11" s="19"/>
      <c r="P11" s="19"/>
      <c r="Q11" s="19"/>
      <c r="R11" s="19"/>
      <c r="S11" s="19"/>
      <c r="T11" s="19"/>
      <c r="U11" s="19"/>
      <c r="V11" s="19"/>
    </row>
    <row r="12" spans="2:22" ht="15" customHeight="1" x14ac:dyDescent="0.15">
      <c r="B12" s="15"/>
      <c r="C12" s="2"/>
      <c r="D12" s="14"/>
      <c r="E12" s="26"/>
      <c r="F12" s="26"/>
      <c r="G12" s="84"/>
      <c r="H12" s="85" t="s">
        <v>132</v>
      </c>
      <c r="I12" s="86"/>
      <c r="J12" s="87" t="s">
        <v>133</v>
      </c>
      <c r="K12" s="26"/>
      <c r="L12" s="27"/>
      <c r="M12" s="27"/>
      <c r="N12" s="27"/>
      <c r="O12" s="27"/>
    </row>
    <row r="13" spans="2:22" ht="15" customHeight="1" x14ac:dyDescent="0.15">
      <c r="B13" s="28" t="s">
        <v>76</v>
      </c>
      <c r="C13" s="2"/>
      <c r="D13" s="14"/>
      <c r="E13" s="26"/>
      <c r="F13" s="26"/>
      <c r="G13" s="26"/>
      <c r="H13" s="26"/>
      <c r="I13" s="26"/>
      <c r="J13" s="26"/>
      <c r="K13" s="26"/>
      <c r="L13" s="27"/>
      <c r="M13" s="27"/>
      <c r="N13" s="27"/>
      <c r="O13" s="27"/>
    </row>
    <row r="14" spans="2:22" ht="15" customHeight="1" x14ac:dyDescent="0.15">
      <c r="B14" s="24" t="s">
        <v>53</v>
      </c>
      <c r="C14" s="24"/>
      <c r="D14" s="29" t="s">
        <v>54</v>
      </c>
      <c r="F14" s="30"/>
      <c r="G14" s="30"/>
      <c r="H14" s="30"/>
      <c r="I14" s="30"/>
      <c r="J14" s="30"/>
      <c r="K14" s="30"/>
      <c r="L14" s="27"/>
      <c r="M14" s="27"/>
      <c r="N14" s="27"/>
      <c r="O14" s="27"/>
    </row>
    <row r="15" spans="2:22" ht="15" customHeight="1" x14ac:dyDescent="0.15">
      <c r="B15" s="24"/>
      <c r="C15" s="24"/>
      <c r="D15" s="4" t="s">
        <v>11</v>
      </c>
      <c r="E15" s="4" t="s">
        <v>12</v>
      </c>
      <c r="F15" s="4" t="s">
        <v>13</v>
      </c>
      <c r="G15" s="4" t="s">
        <v>14</v>
      </c>
      <c r="H15" s="4" t="s">
        <v>15</v>
      </c>
      <c r="I15" s="4" t="s">
        <v>16</v>
      </c>
      <c r="J15" s="4" t="s">
        <v>17</v>
      </c>
      <c r="K15" s="4" t="s">
        <v>18</v>
      </c>
      <c r="L15" s="4" t="s">
        <v>19</v>
      </c>
      <c r="M15" s="4" t="s">
        <v>20</v>
      </c>
      <c r="N15" s="4" t="s">
        <v>21</v>
      </c>
      <c r="O15" s="4" t="s">
        <v>22</v>
      </c>
      <c r="P15" s="1" t="s">
        <v>39</v>
      </c>
    </row>
    <row r="16" spans="2:22" ht="15" customHeight="1" x14ac:dyDescent="0.15">
      <c r="B16" s="108" t="s">
        <v>55</v>
      </c>
      <c r="C16" s="109"/>
      <c r="D16" s="64"/>
      <c r="E16" s="64"/>
      <c r="F16" s="64"/>
      <c r="G16" s="64"/>
      <c r="H16" s="64"/>
      <c r="I16" s="64"/>
      <c r="J16" s="64"/>
      <c r="K16" s="64"/>
      <c r="L16" s="64"/>
      <c r="M16" s="64"/>
      <c r="N16" s="64"/>
      <c r="O16" s="64"/>
      <c r="P16" s="43"/>
    </row>
    <row r="17" spans="2:17" ht="15" customHeight="1" x14ac:dyDescent="0.15">
      <c r="B17" s="108" t="s">
        <v>56</v>
      </c>
      <c r="C17" s="109"/>
      <c r="D17" s="64"/>
      <c r="E17" s="64"/>
      <c r="F17" s="64"/>
      <c r="G17" s="64"/>
      <c r="H17" s="64"/>
      <c r="I17" s="64"/>
      <c r="J17" s="64"/>
      <c r="K17" s="64"/>
      <c r="L17" s="64"/>
      <c r="M17" s="64"/>
      <c r="N17" s="64"/>
      <c r="O17" s="64"/>
      <c r="P17" s="63">
        <f>SUM(D17:O17)</f>
        <v>0</v>
      </c>
    </row>
    <row r="18" spans="2:17" ht="15" customHeight="1" x14ac:dyDescent="0.15">
      <c r="B18" s="108" t="s">
        <v>60</v>
      </c>
      <c r="C18" s="109"/>
      <c r="D18" s="65">
        <f>D16*D17</f>
        <v>0</v>
      </c>
      <c r="E18" s="65">
        <f t="shared" ref="E18:O18" si="0">E16*E17</f>
        <v>0</v>
      </c>
      <c r="F18" s="65">
        <f t="shared" si="0"/>
        <v>0</v>
      </c>
      <c r="G18" s="65">
        <f t="shared" si="0"/>
        <v>0</v>
      </c>
      <c r="H18" s="65">
        <f t="shared" si="0"/>
        <v>0</v>
      </c>
      <c r="I18" s="65">
        <f t="shared" si="0"/>
        <v>0</v>
      </c>
      <c r="J18" s="65">
        <f t="shared" si="0"/>
        <v>0</v>
      </c>
      <c r="K18" s="65">
        <f t="shared" si="0"/>
        <v>0</v>
      </c>
      <c r="L18" s="65">
        <f t="shared" si="0"/>
        <v>0</v>
      </c>
      <c r="M18" s="65">
        <f t="shared" si="0"/>
        <v>0</v>
      </c>
      <c r="N18" s="65">
        <f t="shared" si="0"/>
        <v>0</v>
      </c>
      <c r="O18" s="65">
        <f t="shared" si="0"/>
        <v>0</v>
      </c>
      <c r="P18" s="63">
        <f>SUM(D18:O18)</f>
        <v>0</v>
      </c>
    </row>
    <row r="19" spans="2:17" ht="15" customHeight="1" x14ac:dyDescent="0.15">
      <c r="B19" s="12"/>
      <c r="C19" s="12"/>
      <c r="D19" s="8"/>
      <c r="E19" s="8"/>
      <c r="F19" s="8"/>
      <c r="G19" s="8"/>
      <c r="H19" s="8"/>
      <c r="I19" s="8"/>
      <c r="J19" s="8"/>
      <c r="K19" s="8"/>
      <c r="L19" s="8"/>
      <c r="M19" s="8"/>
      <c r="N19" s="8"/>
      <c r="O19" s="8"/>
    </row>
    <row r="20" spans="2:17" ht="15" customHeight="1" x14ac:dyDescent="0.15">
      <c r="B20" s="28" t="s">
        <v>159</v>
      </c>
      <c r="C20" s="28"/>
      <c r="D20" s="14"/>
      <c r="E20" s="26"/>
      <c r="F20" s="26"/>
      <c r="G20" s="26"/>
      <c r="H20" s="26"/>
      <c r="I20" s="26"/>
      <c r="J20" s="26"/>
      <c r="K20" s="26"/>
      <c r="L20" s="27"/>
      <c r="M20" s="27"/>
      <c r="N20" s="27"/>
      <c r="O20" s="27"/>
    </row>
    <row r="21" spans="2:17" ht="15" customHeight="1" x14ac:dyDescent="0.15">
      <c r="D21" s="97"/>
      <c r="E21" s="111"/>
      <c r="F21" s="10"/>
      <c r="H21" s="97"/>
      <c r="I21" s="111"/>
      <c r="J21" s="10"/>
      <c r="K21" s="97"/>
      <c r="L21" s="97"/>
      <c r="M21" s="9"/>
    </row>
    <row r="22" spans="2:17" ht="15" customHeight="1" x14ac:dyDescent="0.15">
      <c r="B22" s="124" t="s">
        <v>64</v>
      </c>
      <c r="C22" s="124"/>
      <c r="D22" s="125" t="s">
        <v>112</v>
      </c>
      <c r="E22" s="125"/>
      <c r="F22" s="45"/>
      <c r="G22" s="1" t="s">
        <v>38</v>
      </c>
      <c r="H22" s="82"/>
      <c r="I22" s="125" t="s">
        <v>40</v>
      </c>
      <c r="J22" s="125"/>
      <c r="K22" s="134"/>
      <c r="L22" s="134"/>
      <c r="M22" s="1" t="s">
        <v>62</v>
      </c>
      <c r="N22" s="39"/>
    </row>
    <row r="23" spans="2:17" ht="15" customHeight="1" x14ac:dyDescent="0.15">
      <c r="B23" s="124" t="s">
        <v>113</v>
      </c>
      <c r="C23" s="124"/>
      <c r="D23" s="125" t="s">
        <v>114</v>
      </c>
      <c r="E23" s="125"/>
      <c r="F23" s="45"/>
      <c r="G23" s="1" t="s">
        <v>38</v>
      </c>
      <c r="H23" s="46" t="s">
        <v>115</v>
      </c>
      <c r="I23" s="125" t="s">
        <v>116</v>
      </c>
      <c r="J23" s="125"/>
      <c r="K23" s="134"/>
      <c r="L23" s="134"/>
      <c r="M23" s="1" t="s">
        <v>62</v>
      </c>
      <c r="N23" s="39"/>
    </row>
    <row r="24" spans="2:17" ht="15" customHeight="1" x14ac:dyDescent="0.15">
      <c r="B24" s="13"/>
      <c r="C24" s="13"/>
      <c r="D24" s="15" t="s">
        <v>117</v>
      </c>
      <c r="E24" s="31"/>
      <c r="F24" s="10"/>
      <c r="H24" s="18"/>
      <c r="I24" s="31"/>
      <c r="J24" s="10"/>
      <c r="K24" s="18"/>
      <c r="L24" s="18"/>
      <c r="M24" s="9"/>
    </row>
    <row r="25" spans="2:17" ht="15" customHeight="1" x14ac:dyDescent="0.15">
      <c r="B25" s="13"/>
      <c r="C25" s="13"/>
      <c r="D25" s="15"/>
      <c r="E25" s="31"/>
      <c r="F25" s="10"/>
      <c r="H25" s="18"/>
      <c r="I25" s="31"/>
      <c r="J25" s="10"/>
      <c r="K25" s="18"/>
      <c r="L25" s="18"/>
      <c r="M25" s="9"/>
    </row>
    <row r="26" spans="2:17" ht="15" customHeight="1" x14ac:dyDescent="0.15">
      <c r="D26" s="4" t="s">
        <v>11</v>
      </c>
      <c r="E26" s="4" t="s">
        <v>12</v>
      </c>
      <c r="F26" s="4" t="s">
        <v>13</v>
      </c>
      <c r="G26" s="4" t="s">
        <v>14</v>
      </c>
      <c r="H26" s="4" t="s">
        <v>15</v>
      </c>
      <c r="I26" s="4" t="s">
        <v>16</v>
      </c>
      <c r="J26" s="4" t="s">
        <v>17</v>
      </c>
      <c r="K26" s="4" t="s">
        <v>18</v>
      </c>
      <c r="L26" s="4" t="s">
        <v>19</v>
      </c>
      <c r="M26" s="4" t="s">
        <v>20</v>
      </c>
      <c r="N26" s="4" t="s">
        <v>21</v>
      </c>
      <c r="O26" s="4" t="s">
        <v>22</v>
      </c>
      <c r="P26" s="1" t="s">
        <v>23</v>
      </c>
      <c r="Q26" s="1" t="s">
        <v>38</v>
      </c>
    </row>
    <row r="27" spans="2:17" ht="15" customHeight="1" x14ac:dyDescent="0.15">
      <c r="B27" s="70">
        <f>K22</f>
        <v>0</v>
      </c>
      <c r="C27" s="32" t="s">
        <v>122</v>
      </c>
      <c r="D27" s="66">
        <f>D18*$F$22*$N$22/1000</f>
        <v>0</v>
      </c>
      <c r="E27" s="66">
        <f t="shared" ref="E27:O27" si="1">E18*$F$22*$N$22/1000</f>
        <v>0</v>
      </c>
      <c r="F27" s="66">
        <f t="shared" si="1"/>
        <v>0</v>
      </c>
      <c r="G27" s="66">
        <f t="shared" si="1"/>
        <v>0</v>
      </c>
      <c r="H27" s="66">
        <f t="shared" si="1"/>
        <v>0</v>
      </c>
      <c r="I27" s="66">
        <f t="shared" si="1"/>
        <v>0</v>
      </c>
      <c r="J27" s="66">
        <f t="shared" si="1"/>
        <v>0</v>
      </c>
      <c r="K27" s="66">
        <f t="shared" si="1"/>
        <v>0</v>
      </c>
      <c r="L27" s="66">
        <f t="shared" si="1"/>
        <v>0</v>
      </c>
      <c r="M27" s="66">
        <f t="shared" si="1"/>
        <v>0</v>
      </c>
      <c r="N27" s="66">
        <f t="shared" si="1"/>
        <v>0</v>
      </c>
      <c r="O27" s="66">
        <f t="shared" si="1"/>
        <v>0</v>
      </c>
      <c r="P27" s="66">
        <f>SUM(D27:O27)</f>
        <v>0</v>
      </c>
      <c r="Q27" s="11"/>
    </row>
    <row r="28" spans="2:17" ht="15" customHeight="1" x14ac:dyDescent="0.15">
      <c r="B28" s="98" t="s">
        <v>42</v>
      </c>
      <c r="C28" s="135"/>
      <c r="D28" s="66">
        <f t="shared" ref="D28:O28" si="2">D18*$F$23*$N$23/1000</f>
        <v>0</v>
      </c>
      <c r="E28" s="66">
        <f t="shared" si="2"/>
        <v>0</v>
      </c>
      <c r="F28" s="66">
        <f t="shared" si="2"/>
        <v>0</v>
      </c>
      <c r="G28" s="66">
        <f t="shared" si="2"/>
        <v>0</v>
      </c>
      <c r="H28" s="66">
        <f t="shared" si="2"/>
        <v>0</v>
      </c>
      <c r="I28" s="66">
        <f t="shared" si="2"/>
        <v>0</v>
      </c>
      <c r="J28" s="66">
        <f t="shared" si="2"/>
        <v>0</v>
      </c>
      <c r="K28" s="66">
        <f t="shared" si="2"/>
        <v>0</v>
      </c>
      <c r="L28" s="66">
        <f t="shared" si="2"/>
        <v>0</v>
      </c>
      <c r="M28" s="66">
        <f t="shared" si="2"/>
        <v>0</v>
      </c>
      <c r="N28" s="66">
        <f t="shared" si="2"/>
        <v>0</v>
      </c>
      <c r="O28" s="66">
        <f t="shared" si="2"/>
        <v>0</v>
      </c>
      <c r="P28" s="66">
        <f>SUM(D28:O28)</f>
        <v>0</v>
      </c>
      <c r="Q28" s="1" t="s">
        <v>35</v>
      </c>
    </row>
    <row r="29" spans="2:17" ht="15" customHeight="1" x14ac:dyDescent="0.15">
      <c r="B29" s="6"/>
      <c r="C29" s="12"/>
      <c r="D29" s="7"/>
      <c r="E29" s="7"/>
      <c r="F29" s="7"/>
      <c r="G29" s="7"/>
      <c r="H29" s="7"/>
      <c r="I29" s="7"/>
      <c r="J29" s="7"/>
      <c r="K29" s="7"/>
      <c r="L29" s="7"/>
      <c r="M29" s="7"/>
      <c r="N29" s="7"/>
      <c r="O29" s="7"/>
      <c r="P29" s="33"/>
    </row>
    <row r="30" spans="2:17" ht="15" customHeight="1" x14ac:dyDescent="0.15">
      <c r="B30" s="28" t="s">
        <v>78</v>
      </c>
      <c r="C30" s="28"/>
      <c r="D30" s="8"/>
      <c r="E30" s="8"/>
      <c r="F30" s="8"/>
      <c r="G30" s="8"/>
      <c r="H30" s="8"/>
      <c r="I30" s="8"/>
      <c r="J30" s="8"/>
      <c r="K30" s="8"/>
      <c r="L30" s="8"/>
      <c r="M30" s="8"/>
      <c r="N30" s="8"/>
      <c r="O30" s="8"/>
    </row>
    <row r="31" spans="2:17" ht="15" customHeight="1" x14ac:dyDescent="0.15">
      <c r="B31" s="28"/>
      <c r="C31" s="28"/>
      <c r="D31" s="69" t="s">
        <v>107</v>
      </c>
      <c r="F31" s="8"/>
      <c r="G31" s="8"/>
      <c r="H31" s="8"/>
      <c r="I31" s="8"/>
      <c r="J31" s="8"/>
      <c r="K31" s="8"/>
      <c r="L31" s="8"/>
      <c r="M31" s="8"/>
      <c r="N31" s="8"/>
      <c r="O31" s="8"/>
    </row>
    <row r="32" spans="2:17" ht="15" customHeight="1" x14ac:dyDescent="0.15">
      <c r="B32" s="124" t="s">
        <v>64</v>
      </c>
      <c r="C32" s="124"/>
      <c r="D32" s="125" t="s">
        <v>112</v>
      </c>
      <c r="E32" s="125"/>
      <c r="F32" s="45"/>
      <c r="G32" s="1" t="s">
        <v>38</v>
      </c>
      <c r="H32" s="82"/>
      <c r="I32" s="125" t="s">
        <v>40</v>
      </c>
      <c r="J32" s="125"/>
      <c r="K32" s="134"/>
      <c r="L32" s="134"/>
      <c r="M32" s="1" t="s">
        <v>62</v>
      </c>
      <c r="N32" s="39"/>
      <c r="O32" s="132" t="s">
        <v>61</v>
      </c>
      <c r="P32" s="133"/>
      <c r="Q32" s="44" t="e">
        <f>F32*N32/(F22*N22)</f>
        <v>#DIV/0!</v>
      </c>
    </row>
    <row r="33" spans="2:17" ht="15" customHeight="1" x14ac:dyDescent="0.15">
      <c r="B33" s="124" t="s">
        <v>113</v>
      </c>
      <c r="C33" s="124"/>
      <c r="D33" s="125" t="s">
        <v>114</v>
      </c>
      <c r="E33" s="125"/>
      <c r="F33" s="45"/>
      <c r="G33" s="1" t="s">
        <v>38</v>
      </c>
      <c r="H33" s="46" t="s">
        <v>115</v>
      </c>
      <c r="I33" s="125" t="s">
        <v>116</v>
      </c>
      <c r="J33" s="125"/>
      <c r="K33" s="134"/>
      <c r="L33" s="134"/>
      <c r="M33" s="1" t="s">
        <v>62</v>
      </c>
      <c r="N33" s="39"/>
      <c r="O33" s="132" t="s">
        <v>61</v>
      </c>
      <c r="P33" s="133"/>
      <c r="Q33" s="83" t="str">
        <f>IF(F23="","-",F33*N33/(F23*N23))</f>
        <v>-</v>
      </c>
    </row>
    <row r="34" spans="2:17" ht="15" customHeight="1" x14ac:dyDescent="0.15">
      <c r="B34" s="13"/>
      <c r="C34" s="13"/>
      <c r="D34" s="15" t="s">
        <v>117</v>
      </c>
      <c r="E34" s="31"/>
      <c r="F34" s="10"/>
      <c r="H34" s="18"/>
      <c r="I34" s="31"/>
      <c r="J34" s="10"/>
      <c r="K34" s="18"/>
      <c r="L34" s="18"/>
      <c r="M34" s="9"/>
    </row>
    <row r="35" spans="2:17" ht="15" customHeight="1" x14ac:dyDescent="0.15">
      <c r="B35" s="13"/>
      <c r="C35" s="13"/>
      <c r="E35" s="31"/>
      <c r="F35" s="10"/>
      <c r="H35" s="18"/>
      <c r="J35" s="10"/>
      <c r="K35" s="34"/>
      <c r="L35" s="18"/>
      <c r="M35" s="17"/>
    </row>
    <row r="36" spans="2:17" ht="15" customHeight="1" x14ac:dyDescent="0.15">
      <c r="D36" s="4" t="s">
        <v>11</v>
      </c>
      <c r="E36" s="4" t="s">
        <v>12</v>
      </c>
      <c r="F36" s="4" t="s">
        <v>13</v>
      </c>
      <c r="G36" s="4" t="s">
        <v>14</v>
      </c>
      <c r="H36" s="4" t="s">
        <v>15</v>
      </c>
      <c r="I36" s="4" t="s">
        <v>16</v>
      </c>
      <c r="J36" s="4" t="s">
        <v>17</v>
      </c>
      <c r="K36" s="4" t="s">
        <v>18</v>
      </c>
      <c r="L36" s="4" t="s">
        <v>19</v>
      </c>
      <c r="M36" s="4" t="s">
        <v>20</v>
      </c>
      <c r="N36" s="4" t="s">
        <v>21</v>
      </c>
      <c r="O36" s="4" t="s">
        <v>22</v>
      </c>
      <c r="P36" s="1" t="s">
        <v>23</v>
      </c>
      <c r="Q36" s="1" t="s">
        <v>38</v>
      </c>
    </row>
    <row r="37" spans="2:17" ht="15" customHeight="1" x14ac:dyDescent="0.15">
      <c r="B37" s="70">
        <f>K32</f>
        <v>0</v>
      </c>
      <c r="C37" s="32" t="s">
        <v>122</v>
      </c>
      <c r="D37" s="66">
        <f t="shared" ref="D37:O37" si="3">D18*$F$32*$N$32/1000</f>
        <v>0</v>
      </c>
      <c r="E37" s="66">
        <f t="shared" si="3"/>
        <v>0</v>
      </c>
      <c r="F37" s="66">
        <f t="shared" si="3"/>
        <v>0</v>
      </c>
      <c r="G37" s="66">
        <f t="shared" si="3"/>
        <v>0</v>
      </c>
      <c r="H37" s="66">
        <f t="shared" si="3"/>
        <v>0</v>
      </c>
      <c r="I37" s="66">
        <f t="shared" si="3"/>
        <v>0</v>
      </c>
      <c r="J37" s="66">
        <f t="shared" si="3"/>
        <v>0</v>
      </c>
      <c r="K37" s="66">
        <f t="shared" si="3"/>
        <v>0</v>
      </c>
      <c r="L37" s="66">
        <f t="shared" si="3"/>
        <v>0</v>
      </c>
      <c r="M37" s="66">
        <f t="shared" si="3"/>
        <v>0</v>
      </c>
      <c r="N37" s="66">
        <f t="shared" si="3"/>
        <v>0</v>
      </c>
      <c r="O37" s="66">
        <f t="shared" si="3"/>
        <v>0</v>
      </c>
      <c r="P37" s="66">
        <f>SUM(D37:O37)</f>
        <v>0</v>
      </c>
      <c r="Q37" s="71">
        <f>Q27</f>
        <v>0</v>
      </c>
    </row>
    <row r="38" spans="2:17" ht="15" customHeight="1" x14ac:dyDescent="0.15">
      <c r="B38" s="98" t="s">
        <v>69</v>
      </c>
      <c r="C38" s="99"/>
      <c r="D38" s="66">
        <f t="shared" ref="D38:O38" si="4">D18*$F$33*$N$33/1000</f>
        <v>0</v>
      </c>
      <c r="E38" s="66">
        <f t="shared" si="4"/>
        <v>0</v>
      </c>
      <c r="F38" s="66">
        <f t="shared" si="4"/>
        <v>0</v>
      </c>
      <c r="G38" s="66">
        <f t="shared" si="4"/>
        <v>0</v>
      </c>
      <c r="H38" s="66">
        <f t="shared" si="4"/>
        <v>0</v>
      </c>
      <c r="I38" s="66">
        <f t="shared" si="4"/>
        <v>0</v>
      </c>
      <c r="J38" s="66">
        <f t="shared" si="4"/>
        <v>0</v>
      </c>
      <c r="K38" s="66">
        <f t="shared" si="4"/>
        <v>0</v>
      </c>
      <c r="L38" s="66">
        <f t="shared" si="4"/>
        <v>0</v>
      </c>
      <c r="M38" s="66">
        <f t="shared" si="4"/>
        <v>0</v>
      </c>
      <c r="N38" s="66">
        <f t="shared" si="4"/>
        <v>0</v>
      </c>
      <c r="O38" s="66">
        <f t="shared" si="4"/>
        <v>0</v>
      </c>
      <c r="P38" s="66">
        <f>SUM(D38:O38)</f>
        <v>0</v>
      </c>
      <c r="Q38" s="1" t="s">
        <v>35</v>
      </c>
    </row>
    <row r="40" spans="2:17" ht="15" customHeight="1" x14ac:dyDescent="0.15">
      <c r="B40" s="31"/>
      <c r="C40" s="31"/>
      <c r="D40" s="19"/>
      <c r="E40" s="19"/>
      <c r="F40" s="19"/>
      <c r="G40" s="19"/>
      <c r="H40" s="19"/>
      <c r="I40" s="19"/>
      <c r="J40" s="19"/>
      <c r="K40" s="19"/>
      <c r="L40" s="19"/>
      <c r="M40" s="19"/>
      <c r="N40" s="19"/>
      <c r="O40" s="19"/>
      <c r="P40" s="19"/>
    </row>
    <row r="41" spans="2:17" ht="15" customHeight="1" x14ac:dyDescent="0.15">
      <c r="B41" s="35" t="s">
        <v>163</v>
      </c>
      <c r="C41" s="19"/>
      <c r="D41" s="50" t="s">
        <v>124</v>
      </c>
      <c r="E41" s="19"/>
      <c r="F41" s="19"/>
      <c r="G41" s="19"/>
      <c r="H41" s="19"/>
      <c r="I41" s="19"/>
      <c r="J41" s="19"/>
      <c r="K41" s="19"/>
      <c r="L41" s="19"/>
      <c r="M41" s="19"/>
      <c r="N41" s="19"/>
      <c r="O41" s="19"/>
      <c r="P41" s="19"/>
    </row>
    <row r="42" spans="2:17" ht="15" customHeight="1" x14ac:dyDescent="0.15">
      <c r="B42" s="19"/>
      <c r="C42" s="19"/>
      <c r="D42" s="19" t="s">
        <v>148</v>
      </c>
      <c r="E42" s="19"/>
      <c r="F42" s="19"/>
      <c r="G42" s="19"/>
      <c r="H42" s="19"/>
      <c r="I42" s="19" t="s">
        <v>48</v>
      </c>
      <c r="J42" s="19"/>
      <c r="K42" s="19"/>
      <c r="L42" s="19"/>
      <c r="M42" s="19"/>
      <c r="N42" s="19"/>
      <c r="O42" s="19"/>
      <c r="P42" s="47">
        <f>P44*I45+P47*I48</f>
        <v>0</v>
      </c>
    </row>
    <row r="43" spans="2:17" ht="15" customHeight="1" x14ac:dyDescent="0.15">
      <c r="B43" s="19"/>
      <c r="C43" s="19"/>
      <c r="D43" s="19"/>
      <c r="E43" s="19"/>
      <c r="F43" s="19"/>
      <c r="G43" s="19"/>
      <c r="H43" s="19"/>
      <c r="I43" s="19"/>
      <c r="J43" s="19"/>
      <c r="K43" s="19"/>
      <c r="L43" s="19"/>
      <c r="M43" s="19"/>
      <c r="N43" s="19"/>
      <c r="O43" s="19"/>
      <c r="P43" s="72"/>
    </row>
    <row r="44" spans="2:17" ht="15" customHeight="1" x14ac:dyDescent="0.15">
      <c r="B44" s="31" t="s">
        <v>149</v>
      </c>
      <c r="C44" s="31"/>
      <c r="D44" s="73">
        <f>$K$22</f>
        <v>0</v>
      </c>
      <c r="E44" s="19" t="s">
        <v>45</v>
      </c>
      <c r="F44" s="19"/>
      <c r="G44" s="19"/>
      <c r="H44" s="19"/>
      <c r="I44" s="74">
        <f>Q27</f>
        <v>0</v>
      </c>
      <c r="J44" s="19" t="s">
        <v>36</v>
      </c>
      <c r="K44" s="19" t="s">
        <v>46</v>
      </c>
      <c r="L44" s="19"/>
      <c r="M44" s="19"/>
      <c r="N44" s="19"/>
      <c r="O44" s="19"/>
      <c r="P44" s="47">
        <f>P27</f>
        <v>0</v>
      </c>
    </row>
    <row r="45" spans="2:17" ht="15" customHeight="1" x14ac:dyDescent="0.15">
      <c r="B45" s="31" t="s">
        <v>44</v>
      </c>
      <c r="C45" s="31"/>
      <c r="D45" s="73">
        <f>$K$22</f>
        <v>0</v>
      </c>
      <c r="E45" s="19" t="s">
        <v>47</v>
      </c>
      <c r="F45" s="19"/>
      <c r="G45" s="75" t="s">
        <v>37</v>
      </c>
      <c r="H45" s="76">
        <f>I44</f>
        <v>0</v>
      </c>
      <c r="I45" s="36"/>
      <c r="J45" s="31" t="s">
        <v>80</v>
      </c>
      <c r="K45" s="104"/>
      <c r="L45" s="105"/>
      <c r="M45" s="105"/>
      <c r="N45" s="106"/>
      <c r="O45" s="19"/>
      <c r="P45" s="42"/>
    </row>
    <row r="46" spans="2:17" ht="15" customHeight="1" x14ac:dyDescent="0.15">
      <c r="B46" s="31"/>
      <c r="C46" s="31"/>
      <c r="D46" s="19"/>
      <c r="E46" s="19"/>
      <c r="F46" s="19"/>
      <c r="G46" s="31"/>
      <c r="H46" s="19"/>
      <c r="I46" s="37"/>
      <c r="J46" s="31"/>
      <c r="K46" s="77"/>
      <c r="L46" s="77"/>
      <c r="M46" s="77"/>
      <c r="N46" s="77"/>
      <c r="O46" s="19"/>
      <c r="P46" s="78"/>
    </row>
    <row r="47" spans="2:17" ht="15" customHeight="1" x14ac:dyDescent="0.15">
      <c r="B47" s="31" t="s">
        <v>150</v>
      </c>
      <c r="C47" s="31"/>
      <c r="D47" s="19" t="s">
        <v>156</v>
      </c>
      <c r="E47" s="19"/>
      <c r="F47" s="19"/>
      <c r="G47" s="19"/>
      <c r="H47" s="19"/>
      <c r="I47" s="19" t="s">
        <v>28</v>
      </c>
      <c r="J47" s="19"/>
      <c r="K47" s="19"/>
      <c r="L47" s="19"/>
      <c r="M47" s="19"/>
      <c r="N47" s="19"/>
      <c r="O47" s="19"/>
      <c r="P47" s="47">
        <f>P28</f>
        <v>0</v>
      </c>
    </row>
    <row r="48" spans="2:17" ht="15" customHeight="1" x14ac:dyDescent="0.15">
      <c r="B48" s="31" t="s">
        <v>29</v>
      </c>
      <c r="C48" s="31"/>
      <c r="D48" s="19" t="s">
        <v>51</v>
      </c>
      <c r="E48" s="19"/>
      <c r="F48" s="19"/>
      <c r="G48" s="19" t="s">
        <v>30</v>
      </c>
      <c r="H48" s="19"/>
      <c r="I48" s="36"/>
      <c r="J48" s="31" t="s">
        <v>80</v>
      </c>
      <c r="K48" s="104"/>
      <c r="L48" s="105"/>
      <c r="M48" s="105"/>
      <c r="N48" s="106"/>
      <c r="O48" s="31"/>
      <c r="P48" s="19"/>
    </row>
    <row r="49" spans="2:17" ht="15" customHeight="1" x14ac:dyDescent="0.15">
      <c r="B49" s="19"/>
      <c r="C49" s="19"/>
      <c r="D49" s="19"/>
      <c r="E49" s="19"/>
      <c r="F49" s="19"/>
      <c r="G49" s="19"/>
      <c r="H49" s="19"/>
      <c r="I49" s="19"/>
      <c r="J49" s="19"/>
      <c r="K49" s="19"/>
      <c r="L49" s="19"/>
      <c r="M49" s="19"/>
      <c r="N49" s="19"/>
      <c r="O49" s="19"/>
      <c r="P49" s="19"/>
    </row>
    <row r="50" spans="2:17" ht="15" customHeight="1" x14ac:dyDescent="0.15">
      <c r="B50" s="19"/>
      <c r="C50" s="19"/>
      <c r="D50" s="19"/>
      <c r="E50" s="19"/>
      <c r="F50" s="19"/>
      <c r="G50" s="19"/>
      <c r="H50" s="19"/>
      <c r="I50" s="19"/>
      <c r="J50" s="19"/>
      <c r="K50" s="19"/>
      <c r="L50" s="19"/>
      <c r="M50" s="19"/>
      <c r="N50" s="19"/>
      <c r="O50" s="19"/>
      <c r="P50" s="19"/>
    </row>
    <row r="51" spans="2:17" ht="15" customHeight="1" x14ac:dyDescent="0.15">
      <c r="B51" s="35" t="s">
        <v>5</v>
      </c>
      <c r="C51" s="19"/>
      <c r="D51" s="50" t="s">
        <v>124</v>
      </c>
      <c r="E51" s="19"/>
      <c r="F51" s="19"/>
      <c r="G51" s="19"/>
      <c r="H51" s="19"/>
      <c r="I51" s="19"/>
      <c r="J51" s="19"/>
      <c r="K51" s="19"/>
      <c r="L51" s="19"/>
      <c r="M51" s="19"/>
      <c r="N51" s="19"/>
      <c r="O51" s="19"/>
      <c r="P51" s="19"/>
      <c r="Q51" s="19"/>
    </row>
    <row r="52" spans="2:17" ht="15" customHeight="1" x14ac:dyDescent="0.15">
      <c r="B52" s="19"/>
      <c r="C52" s="19"/>
      <c r="D52" s="19" t="s">
        <v>73</v>
      </c>
      <c r="E52" s="19"/>
      <c r="F52" s="19"/>
      <c r="G52" s="19" t="s">
        <v>1</v>
      </c>
      <c r="H52" s="19"/>
      <c r="I52" s="19"/>
      <c r="J52" s="19"/>
      <c r="K52" s="19"/>
      <c r="L52" s="19"/>
      <c r="M52" s="19"/>
      <c r="N52" s="19"/>
      <c r="O52" s="19"/>
      <c r="P52" s="48">
        <f>P54*I55+P57*I58</f>
        <v>0</v>
      </c>
      <c r="Q52" s="19"/>
    </row>
    <row r="53" spans="2:17" ht="15" customHeight="1" x14ac:dyDescent="0.15">
      <c r="B53" s="19"/>
      <c r="C53" s="19"/>
      <c r="D53" s="19"/>
      <c r="E53" s="19"/>
      <c r="F53" s="19"/>
      <c r="G53" s="19"/>
      <c r="H53" s="19"/>
      <c r="I53" s="19"/>
      <c r="J53" s="19"/>
      <c r="K53" s="19"/>
      <c r="L53" s="19"/>
      <c r="M53" s="19"/>
      <c r="N53" s="19"/>
      <c r="O53" s="19"/>
      <c r="P53" s="79"/>
      <c r="Q53" s="19"/>
    </row>
    <row r="54" spans="2:17" ht="15" customHeight="1" x14ac:dyDescent="0.15">
      <c r="B54" s="31" t="s">
        <v>49</v>
      </c>
      <c r="C54" s="31"/>
      <c r="D54" s="73">
        <f>$K$32</f>
        <v>0</v>
      </c>
      <c r="E54" s="19" t="s">
        <v>45</v>
      </c>
      <c r="F54" s="19"/>
      <c r="G54" s="19"/>
      <c r="H54" s="19"/>
      <c r="I54" s="74">
        <f>Q37</f>
        <v>0</v>
      </c>
      <c r="J54" s="19" t="s">
        <v>36</v>
      </c>
      <c r="K54" s="19" t="s">
        <v>46</v>
      </c>
      <c r="L54" s="19"/>
      <c r="M54" s="19"/>
      <c r="N54" s="19"/>
      <c r="O54" s="19"/>
      <c r="P54" s="48">
        <f>P37</f>
        <v>0</v>
      </c>
      <c r="Q54" s="19"/>
    </row>
    <row r="55" spans="2:17" ht="15" customHeight="1" x14ac:dyDescent="0.15">
      <c r="B55" s="31" t="s">
        <v>50</v>
      </c>
      <c r="C55" s="31"/>
      <c r="D55" s="73">
        <f>$K$32</f>
        <v>0</v>
      </c>
      <c r="E55" s="19" t="s">
        <v>47</v>
      </c>
      <c r="F55" s="19"/>
      <c r="G55" s="75" t="s">
        <v>37</v>
      </c>
      <c r="H55" s="76">
        <f>I54</f>
        <v>0</v>
      </c>
      <c r="I55" s="49">
        <f>I45</f>
        <v>0</v>
      </c>
      <c r="J55" s="31" t="s">
        <v>80</v>
      </c>
      <c r="K55" s="129">
        <f>K45</f>
        <v>0</v>
      </c>
      <c r="L55" s="130"/>
      <c r="M55" s="130"/>
      <c r="N55" s="131"/>
      <c r="O55" s="19"/>
      <c r="P55" s="80"/>
      <c r="Q55" s="19"/>
    </row>
    <row r="56" spans="2:17" ht="15" customHeight="1" x14ac:dyDescent="0.15">
      <c r="B56" s="31"/>
      <c r="C56" s="31"/>
      <c r="D56" s="19"/>
      <c r="E56" s="19"/>
      <c r="F56" s="19"/>
      <c r="G56" s="31"/>
      <c r="H56" s="19"/>
      <c r="I56" s="37"/>
      <c r="J56" s="31"/>
      <c r="K56" s="77"/>
      <c r="L56" s="77"/>
      <c r="M56" s="77"/>
      <c r="N56" s="77"/>
      <c r="O56" s="19"/>
      <c r="P56" s="81"/>
      <c r="Q56" s="19"/>
    </row>
    <row r="57" spans="2:17" ht="15" customHeight="1" x14ac:dyDescent="0.15">
      <c r="B57" s="31" t="s">
        <v>33</v>
      </c>
      <c r="C57" s="31"/>
      <c r="D57" s="19" t="s">
        <v>34</v>
      </c>
      <c r="E57" s="19"/>
      <c r="F57" s="19"/>
      <c r="G57" s="19"/>
      <c r="H57" s="19"/>
      <c r="I57" s="19" t="s">
        <v>28</v>
      </c>
      <c r="J57" s="19"/>
      <c r="K57" s="19"/>
      <c r="L57" s="19"/>
      <c r="M57" s="19"/>
      <c r="N57" s="19"/>
      <c r="O57" s="19"/>
      <c r="P57" s="48">
        <f>P38</f>
        <v>0</v>
      </c>
      <c r="Q57" s="19"/>
    </row>
    <row r="58" spans="2:17" ht="15" customHeight="1" x14ac:dyDescent="0.15">
      <c r="B58" s="31" t="s">
        <v>29</v>
      </c>
      <c r="C58" s="31"/>
      <c r="D58" s="19" t="s">
        <v>51</v>
      </c>
      <c r="E58" s="19"/>
      <c r="F58" s="19"/>
      <c r="G58" s="19" t="s">
        <v>30</v>
      </c>
      <c r="H58" s="19"/>
      <c r="I58" s="49">
        <f>I48</f>
        <v>0</v>
      </c>
      <c r="J58" s="31" t="s">
        <v>80</v>
      </c>
      <c r="K58" s="129">
        <f>K48</f>
        <v>0</v>
      </c>
      <c r="L58" s="130"/>
      <c r="M58" s="130"/>
      <c r="N58" s="131"/>
      <c r="O58" s="31"/>
      <c r="P58" s="37"/>
      <c r="Q58" s="19"/>
    </row>
    <row r="59" spans="2:17" ht="15" customHeight="1" x14ac:dyDescent="0.15">
      <c r="B59" s="31"/>
      <c r="C59" s="31"/>
      <c r="D59" s="19"/>
      <c r="E59" s="19"/>
      <c r="F59" s="19"/>
      <c r="G59" s="19"/>
      <c r="H59" s="19"/>
      <c r="I59" s="19"/>
      <c r="J59" s="19"/>
      <c r="K59" s="19"/>
      <c r="L59" s="19"/>
      <c r="M59" s="19"/>
      <c r="N59" s="19"/>
      <c r="O59" s="31"/>
      <c r="P59" s="37"/>
      <c r="Q59" s="19"/>
    </row>
    <row r="60" spans="2:17" ht="15" customHeight="1" x14ac:dyDescent="0.15">
      <c r="B60" s="31"/>
      <c r="C60" s="31"/>
      <c r="D60" s="19"/>
      <c r="E60" s="19"/>
      <c r="F60" s="19"/>
      <c r="G60" s="19"/>
      <c r="H60" s="19"/>
      <c r="I60" s="19"/>
      <c r="J60" s="19"/>
      <c r="K60" s="19"/>
      <c r="L60" s="19"/>
      <c r="M60" s="19"/>
      <c r="N60" s="19"/>
      <c r="O60" s="31"/>
      <c r="P60" s="37"/>
      <c r="Q60" s="19"/>
    </row>
    <row r="61" spans="2:17" ht="15" customHeight="1" x14ac:dyDescent="0.15">
      <c r="B61" s="31"/>
      <c r="C61" s="31"/>
      <c r="D61" s="19"/>
      <c r="E61" s="19"/>
      <c r="F61" s="19"/>
      <c r="G61" s="19"/>
      <c r="H61" s="19"/>
      <c r="I61" s="19"/>
      <c r="J61" s="19"/>
      <c r="K61" s="19"/>
      <c r="L61" s="19"/>
      <c r="M61" s="19"/>
      <c r="N61" s="19"/>
      <c r="O61" s="31"/>
      <c r="P61" s="37"/>
      <c r="Q61" s="19"/>
    </row>
    <row r="62" spans="2:17" ht="15" customHeight="1" x14ac:dyDescent="0.15">
      <c r="B62" s="35" t="s">
        <v>99</v>
      </c>
      <c r="C62" s="35"/>
      <c r="D62" s="19"/>
      <c r="E62" s="19"/>
      <c r="F62" s="19"/>
      <c r="G62" s="19"/>
      <c r="H62" s="19"/>
      <c r="I62" s="19"/>
      <c r="J62" s="19"/>
      <c r="K62" s="19"/>
      <c r="L62" s="19"/>
      <c r="M62" s="19"/>
      <c r="N62" s="19"/>
      <c r="O62" s="19"/>
      <c r="P62" s="19"/>
      <c r="Q62" s="19"/>
    </row>
    <row r="63" spans="2:17" ht="15" customHeight="1" x14ac:dyDescent="0.15">
      <c r="B63" s="31" t="s">
        <v>125</v>
      </c>
      <c r="C63" s="31"/>
      <c r="D63" s="19" t="s">
        <v>0</v>
      </c>
      <c r="E63" s="19"/>
      <c r="F63" s="19"/>
      <c r="G63" s="19" t="s">
        <v>1</v>
      </c>
      <c r="H63" s="19"/>
      <c r="I63" s="19"/>
      <c r="J63" s="19"/>
      <c r="K63" s="19"/>
      <c r="L63" s="19"/>
      <c r="M63" s="19"/>
      <c r="N63" s="19"/>
      <c r="O63" s="19"/>
      <c r="P63" s="47">
        <f>ROUNDDOWN((P42-P52),0)</f>
        <v>0</v>
      </c>
    </row>
    <row r="64" spans="2:17" ht="15" customHeight="1" x14ac:dyDescent="0.15">
      <c r="B64" s="31"/>
      <c r="C64" s="31"/>
      <c r="D64" s="19" t="s">
        <v>126</v>
      </c>
      <c r="E64" s="19"/>
      <c r="F64" s="19"/>
      <c r="G64" s="19"/>
      <c r="H64" s="19"/>
      <c r="I64" s="19"/>
      <c r="J64" s="19"/>
      <c r="K64" s="19"/>
      <c r="L64" s="19"/>
      <c r="M64" s="19"/>
      <c r="N64" s="19"/>
      <c r="O64" s="19"/>
      <c r="P64" s="51"/>
    </row>
    <row r="65" spans="2:18" ht="15" customHeight="1" x14ac:dyDescent="0.15">
      <c r="B65" s="31" t="s">
        <v>151</v>
      </c>
      <c r="C65" s="31"/>
      <c r="D65" s="19" t="s">
        <v>157</v>
      </c>
      <c r="E65" s="19"/>
      <c r="F65" s="19"/>
      <c r="G65" s="19" t="s">
        <v>1</v>
      </c>
      <c r="H65" s="19"/>
      <c r="I65" s="19"/>
      <c r="J65" s="19"/>
      <c r="K65" s="19"/>
      <c r="L65" s="19"/>
      <c r="M65" s="19"/>
      <c r="N65" s="19"/>
      <c r="O65" s="19"/>
      <c r="P65" s="19"/>
    </row>
    <row r="66" spans="2:18" ht="15" customHeight="1" x14ac:dyDescent="0.15">
      <c r="B66" s="31" t="s">
        <v>128</v>
      </c>
      <c r="C66" s="31"/>
      <c r="D66" s="19" t="s">
        <v>3</v>
      </c>
      <c r="E66" s="19"/>
      <c r="F66" s="19"/>
      <c r="G66" s="19" t="s">
        <v>1</v>
      </c>
      <c r="H66" s="19"/>
      <c r="I66" s="19"/>
      <c r="J66" s="19"/>
      <c r="K66" s="19"/>
      <c r="L66" s="19"/>
      <c r="M66" s="19"/>
      <c r="N66" s="19"/>
      <c r="O66" s="19"/>
      <c r="P66" s="19"/>
    </row>
    <row r="67" spans="2:18" ht="15" customHeight="1" x14ac:dyDescent="0.15">
      <c r="B67" s="31"/>
      <c r="C67" s="31"/>
      <c r="D67" s="19"/>
      <c r="E67" s="19"/>
      <c r="F67" s="19"/>
      <c r="G67" s="19"/>
      <c r="H67" s="19"/>
      <c r="I67" s="19"/>
      <c r="J67" s="19"/>
      <c r="K67" s="19"/>
      <c r="L67" s="19"/>
      <c r="M67" s="19"/>
      <c r="N67" s="19"/>
      <c r="O67" s="19"/>
      <c r="P67" s="19"/>
    </row>
    <row r="68" spans="2:18" ht="15" customHeight="1" x14ac:dyDescent="0.15">
      <c r="B68" s="52" t="s">
        <v>101</v>
      </c>
      <c r="C68" s="53"/>
      <c r="D68" s="53"/>
      <c r="E68" s="53"/>
      <c r="F68" s="53"/>
      <c r="G68" s="53"/>
      <c r="H68" s="53"/>
      <c r="I68" s="53"/>
      <c r="J68" s="53"/>
      <c r="K68" s="53"/>
      <c r="L68" s="53"/>
      <c r="M68" s="53"/>
      <c r="N68" s="53"/>
      <c r="O68" s="53"/>
      <c r="P68" s="54"/>
      <c r="Q68" s="19"/>
    </row>
    <row r="69" spans="2:18" ht="15" customHeight="1" x14ac:dyDescent="0.15">
      <c r="B69" s="126"/>
      <c r="C69" s="127"/>
      <c r="D69" s="127"/>
      <c r="E69" s="127"/>
      <c r="F69" s="127"/>
      <c r="G69" s="127"/>
      <c r="H69" s="127"/>
      <c r="I69" s="127"/>
      <c r="J69" s="127"/>
      <c r="K69" s="127"/>
      <c r="L69" s="127"/>
      <c r="M69" s="127"/>
      <c r="N69" s="127"/>
      <c r="O69" s="127"/>
      <c r="P69" s="128"/>
      <c r="Q69" s="19"/>
    </row>
    <row r="70" spans="2:18" ht="15" customHeight="1" x14ac:dyDescent="0.15">
      <c r="B70" s="127"/>
      <c r="C70" s="127"/>
      <c r="D70" s="127"/>
      <c r="E70" s="127"/>
      <c r="F70" s="127"/>
      <c r="G70" s="127"/>
      <c r="H70" s="127"/>
      <c r="I70" s="127"/>
      <c r="J70" s="127"/>
      <c r="K70" s="127"/>
      <c r="L70" s="127"/>
      <c r="M70" s="127"/>
      <c r="N70" s="127"/>
      <c r="O70" s="127"/>
      <c r="P70" s="128"/>
      <c r="Q70" s="19"/>
    </row>
    <row r="71" spans="2:18" ht="15" customHeight="1" x14ac:dyDescent="0.15">
      <c r="B71" s="127"/>
      <c r="C71" s="127"/>
      <c r="D71" s="127"/>
      <c r="E71" s="127"/>
      <c r="F71" s="127"/>
      <c r="G71" s="127"/>
      <c r="H71" s="127"/>
      <c r="I71" s="127"/>
      <c r="J71" s="127"/>
      <c r="K71" s="127"/>
      <c r="L71" s="127"/>
      <c r="M71" s="127"/>
      <c r="N71" s="127"/>
      <c r="O71" s="127"/>
      <c r="P71" s="128"/>
      <c r="Q71" s="19"/>
    </row>
    <row r="72" spans="2:18" ht="15" customHeight="1" x14ac:dyDescent="0.15">
      <c r="B72" s="53"/>
      <c r="C72" s="53"/>
      <c r="D72" s="53"/>
      <c r="E72" s="53"/>
      <c r="F72" s="53"/>
      <c r="G72" s="53"/>
      <c r="H72" s="53"/>
      <c r="I72" s="53"/>
      <c r="J72" s="53"/>
      <c r="K72" s="53"/>
      <c r="L72" s="53"/>
      <c r="M72" s="53"/>
      <c r="N72" s="53"/>
      <c r="O72" s="53"/>
      <c r="P72" s="54"/>
      <c r="Q72" s="19"/>
    </row>
    <row r="73" spans="2:18" ht="15" customHeight="1" x14ac:dyDescent="0.15">
      <c r="B73" s="96" t="s">
        <v>152</v>
      </c>
      <c r="C73" s="55"/>
      <c r="D73" s="38" t="s">
        <v>81</v>
      </c>
      <c r="M73" s="19"/>
      <c r="N73" s="19"/>
      <c r="O73" s="50" t="s">
        <v>102</v>
      </c>
      <c r="P73" s="19"/>
      <c r="Q73" s="19"/>
    </row>
    <row r="74" spans="2:18" ht="15" customHeight="1" x14ac:dyDescent="0.15">
      <c r="B74" s="101" t="s">
        <v>82</v>
      </c>
      <c r="C74" s="123"/>
      <c r="D74" s="39" t="s">
        <v>83</v>
      </c>
      <c r="E74" s="39" t="s">
        <v>84</v>
      </c>
      <c r="F74" s="39" t="s">
        <v>85</v>
      </c>
      <c r="G74" s="39" t="s">
        <v>86</v>
      </c>
      <c r="H74" s="39" t="s">
        <v>87</v>
      </c>
      <c r="I74" s="39" t="s">
        <v>88</v>
      </c>
      <c r="J74" s="39" t="s">
        <v>89</v>
      </c>
      <c r="K74" s="39" t="s">
        <v>90</v>
      </c>
      <c r="L74" s="39" t="s">
        <v>108</v>
      </c>
      <c r="M74" s="39" t="s">
        <v>109</v>
      </c>
      <c r="N74" s="39" t="s">
        <v>110</v>
      </c>
      <c r="O74" s="39" t="s">
        <v>111</v>
      </c>
      <c r="P74" s="1" t="s">
        <v>91</v>
      </c>
      <c r="Q74" s="19"/>
      <c r="R74" s="19"/>
    </row>
    <row r="75" spans="2:18" ht="15" customHeight="1" x14ac:dyDescent="0.15">
      <c r="B75" s="62" t="s">
        <v>105</v>
      </c>
      <c r="C75" s="62" t="s">
        <v>106</v>
      </c>
      <c r="D75" s="56"/>
      <c r="E75" s="56"/>
      <c r="F75" s="56"/>
      <c r="G75" s="56"/>
      <c r="H75" s="56"/>
      <c r="I75" s="56"/>
      <c r="J75" s="56"/>
      <c r="K75" s="56"/>
      <c r="L75" s="40"/>
      <c r="M75" s="40"/>
      <c r="N75" s="40"/>
      <c r="O75" s="40"/>
      <c r="P75" s="67"/>
      <c r="Q75" s="19"/>
      <c r="R75" s="19"/>
    </row>
    <row r="76" spans="2:18" ht="15" customHeight="1" x14ac:dyDescent="0.15">
      <c r="B76" s="57" t="s">
        <v>0</v>
      </c>
      <c r="C76" s="41" t="s">
        <v>104</v>
      </c>
      <c r="D76" s="58" t="e">
        <f t="shared" ref="D76:J76" si="5">$P$63*D75/$P$18</f>
        <v>#DIV/0!</v>
      </c>
      <c r="E76" s="58" t="e">
        <f t="shared" si="5"/>
        <v>#DIV/0!</v>
      </c>
      <c r="F76" s="58" t="e">
        <f t="shared" si="5"/>
        <v>#DIV/0!</v>
      </c>
      <c r="G76" s="58" t="e">
        <f t="shared" si="5"/>
        <v>#DIV/0!</v>
      </c>
      <c r="H76" s="58" t="e">
        <f t="shared" si="5"/>
        <v>#DIV/0!</v>
      </c>
      <c r="I76" s="58" t="e">
        <f t="shared" si="5"/>
        <v>#DIV/0!</v>
      </c>
      <c r="J76" s="58" t="e">
        <f t="shared" si="5"/>
        <v>#DIV/0!</v>
      </c>
      <c r="K76" s="58" t="e">
        <f>$P$63*K75/$P$18</f>
        <v>#DIV/0!</v>
      </c>
      <c r="L76" s="58" t="e">
        <f t="shared" ref="L76:O76" si="6">$P$63*L75/$P$18</f>
        <v>#DIV/0!</v>
      </c>
      <c r="M76" s="58" t="e">
        <f t="shared" si="6"/>
        <v>#DIV/0!</v>
      </c>
      <c r="N76" s="58" t="e">
        <f t="shared" si="6"/>
        <v>#DIV/0!</v>
      </c>
      <c r="O76" s="58" t="e">
        <f t="shared" si="6"/>
        <v>#DIV/0!</v>
      </c>
      <c r="P76" s="58" t="e">
        <f>SUM(D76:O76)</f>
        <v>#DIV/0!</v>
      </c>
      <c r="Q76" s="19"/>
      <c r="R76" s="19"/>
    </row>
    <row r="77" spans="2:18" ht="15" customHeight="1" x14ac:dyDescent="0.15">
      <c r="B77" s="19"/>
      <c r="C77" s="19"/>
      <c r="D77" s="19"/>
      <c r="E77" s="19"/>
      <c r="F77" s="19"/>
      <c r="G77" s="19"/>
      <c r="H77" s="19"/>
      <c r="I77" s="19"/>
      <c r="J77" s="19"/>
      <c r="K77" s="19"/>
      <c r="M77" s="42"/>
      <c r="N77" s="31"/>
      <c r="O77" s="19"/>
      <c r="P77" s="19"/>
      <c r="Q77" s="19"/>
    </row>
    <row r="78" spans="2:18" ht="15" customHeight="1" x14ac:dyDescent="0.15">
      <c r="B78" s="19"/>
      <c r="C78" s="19"/>
      <c r="D78" s="19"/>
      <c r="E78" s="19"/>
      <c r="F78" s="19"/>
      <c r="G78" s="19"/>
      <c r="H78" s="19"/>
      <c r="I78" s="19"/>
      <c r="J78" s="19"/>
      <c r="K78" s="19"/>
      <c r="L78" s="19"/>
      <c r="M78" s="19"/>
      <c r="N78" s="19"/>
      <c r="P78" s="68" t="e">
        <f>ROUNDDOWN((P76/C73),0)</f>
        <v>#DIV/0!</v>
      </c>
      <c r="Q78" s="60" t="s">
        <v>103</v>
      </c>
    </row>
    <row r="79" spans="2:18" ht="15" customHeight="1" x14ac:dyDescent="0.15">
      <c r="B79" s="61"/>
      <c r="C79" s="19"/>
      <c r="D79" s="19"/>
      <c r="E79" s="19"/>
      <c r="F79" s="19"/>
      <c r="G79" s="19"/>
      <c r="H79" s="19"/>
      <c r="I79" s="19"/>
      <c r="J79" s="19"/>
      <c r="K79" s="19"/>
      <c r="L79" s="19"/>
      <c r="M79" s="19"/>
      <c r="N79" s="19"/>
      <c r="O79" s="19"/>
      <c r="P79" s="51" t="s">
        <v>100</v>
      </c>
      <c r="Q79" s="19"/>
    </row>
  </sheetData>
  <mergeCells count="40">
    <mergeCell ref="C6:J6"/>
    <mergeCell ref="B7:B9"/>
    <mergeCell ref="D7:J7"/>
    <mergeCell ref="D8:F8"/>
    <mergeCell ref="H8:J8"/>
    <mergeCell ref="D9:F9"/>
    <mergeCell ref="G9:J9"/>
    <mergeCell ref="K21:L21"/>
    <mergeCell ref="B22:C22"/>
    <mergeCell ref="D22:E22"/>
    <mergeCell ref="I22:J22"/>
    <mergeCell ref="K22:L22"/>
    <mergeCell ref="C10:J10"/>
    <mergeCell ref="B16:C16"/>
    <mergeCell ref="B17:C17"/>
    <mergeCell ref="B18:C18"/>
    <mergeCell ref="D21:E21"/>
    <mergeCell ref="H21:I21"/>
    <mergeCell ref="O32:P32"/>
    <mergeCell ref="B23:C23"/>
    <mergeCell ref="D23:E23"/>
    <mergeCell ref="I23:J23"/>
    <mergeCell ref="K23:L23"/>
    <mergeCell ref="B28:C28"/>
    <mergeCell ref="B32:C32"/>
    <mergeCell ref="D32:E32"/>
    <mergeCell ref="I32:J32"/>
    <mergeCell ref="K32:L32"/>
    <mergeCell ref="B74:C74"/>
    <mergeCell ref="B33:C33"/>
    <mergeCell ref="D33:E33"/>
    <mergeCell ref="I33:J33"/>
    <mergeCell ref="K33:L33"/>
    <mergeCell ref="K45:N45"/>
    <mergeCell ref="K48:N48"/>
    <mergeCell ref="K55:N55"/>
    <mergeCell ref="K58:N58"/>
    <mergeCell ref="B69:P71"/>
    <mergeCell ref="O33:P33"/>
    <mergeCell ref="B38:C38"/>
  </mergeCells>
  <phoneticPr fontId="1"/>
  <pageMargins left="0.23622047244094491" right="0.23622047244094491" top="0.74803149606299213" bottom="0.74803149606299213" header="0.31496062992125984" footer="0.31496062992125984"/>
  <pageSetup paperSize="9" scale="79" fitToHeight="0" orientation="landscape" r:id="rId1"/>
  <rowBreaks count="1" manualBreakCount="1">
    <brk id="39"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機器効率比較(電気)_記入例(リファレンス)</vt:lpstr>
      <vt:lpstr>機器効率比較(電気)_記入用(リファレンス)</vt:lpstr>
      <vt:lpstr>機器効率比較(電気)_記入用(BaU）</vt:lpstr>
      <vt:lpstr>機器効率比較(石油)_記入例(リファレンス)</vt:lpstr>
      <vt:lpstr>機器効率比較(石油)_記入用(リファレンス)</vt:lpstr>
      <vt:lpstr>機器効率比較(石油)_記入用（BaU）</vt:lpstr>
      <vt:lpstr>機器効率比較(ガス)_記入例(リファレンス)</vt:lpstr>
      <vt:lpstr>機器効率比較(ガス)_記入用(リファレンス)</vt:lpstr>
      <vt:lpstr>機器効率比較(ガス)_記入用（BaU）</vt:lpstr>
      <vt:lpstr>燃料の排出係数(IPCC)</vt:lpstr>
      <vt:lpstr>'機器効率比較(ガス)_記入用（BaU）'!Print_Area</vt:lpstr>
      <vt:lpstr>'機器効率比較(ガス)_記入用(リファレンス)'!Print_Area</vt:lpstr>
      <vt:lpstr>'機器効率比較(ガス)_記入例(リファレンス)'!Print_Area</vt:lpstr>
      <vt:lpstr>'機器効率比較(石油)_記入用（BaU）'!Print_Area</vt:lpstr>
      <vt:lpstr>'機器効率比較(石油)_記入用(リファレンス)'!Print_Area</vt:lpstr>
      <vt:lpstr>'機器効率比較(石油)_記入例(リファレンス)'!Print_Area</vt:lpstr>
      <vt:lpstr>'機器効率比較(電気)_記入用(BaU）'!Print_Area</vt:lpstr>
      <vt:lpstr>'機器効率比較(電気)_記入用(リファレンス)'!Print_Area</vt:lpstr>
      <vt:lpstr>'機器効率比較(電気)_記入例(リファレンス)'!Print_Area</vt:lpstr>
      <vt:lpstr>'燃料の排出係数(IPCC)'!Print_Area</vt:lpstr>
      <vt:lpstr>'機器効率比較(ガス)_記入用（BaU）'!Print_Titles</vt:lpstr>
      <vt:lpstr>'機器効率比較(ガス)_記入用(リファレンス)'!Print_Titles</vt:lpstr>
      <vt:lpstr>'機器効率比較(ガス)_記入例(リファレンス)'!Print_Titles</vt:lpstr>
      <vt:lpstr>'機器効率比較(石油)_記入用（BaU）'!Print_Titles</vt:lpstr>
      <vt:lpstr>'機器効率比較(石油)_記入用(リファレンス)'!Print_Titles</vt:lpstr>
      <vt:lpstr>'機器効率比較(石油)_記入例(リファレンス)'!Print_Titles</vt:lpstr>
      <vt:lpstr>'機器効率比較(電気)_記入用(BaU）'!Print_Titles</vt:lpstr>
      <vt:lpstr>'機器効率比較(電気)_記入用(リファレンス)'!Print_Titles</vt:lpstr>
      <vt:lpstr>'機器効率比較(電気)_記入例(リファレンス)'!Print_Titles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2022-04-05T02:31:04Z</dcterms:created>
  <dcterms:modified xsi:type="dcterms:W3CDTF">2025-04-03T11:50:55Z</dcterms:modified>
</cp:coreProperties>
</file>