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checkCompatibility="1"/>
  <xr:revisionPtr revIDLastSave="0" documentId="13_ncr:1_{03F4E753-46AE-4C4D-97C8-9BB6B4360D03}" xr6:coauthVersionLast="47" xr6:coauthVersionMax="47" xr10:uidLastSave="{00000000-0000-0000-0000-000000000000}"/>
  <bookViews>
    <workbookView xWindow="-28920" yWindow="10170" windowWidth="29040" windowHeight="18840" tabRatio="830" xr2:uid="{00000000-000D-0000-FFFF-FFFF00000000}"/>
  </bookViews>
  <sheets>
    <sheet name="小水力発電(流況データなしの場合)_記入例" sheetId="17" r:id="rId1"/>
    <sheet name="小水力発電(流況データなしの場合)_記入用" sheetId="18" r:id="rId2"/>
    <sheet name="小水力発電(流況データありの場合)_記入例" sheetId="19" r:id="rId3"/>
    <sheet name="小水力発電(流況データありの場合)_記入用" sheetId="20" r:id="rId4"/>
  </sheets>
  <definedNames>
    <definedName name="_xlnm.Print_Area" localSheetId="3">'小水力発電(流況データありの場合)_記入用'!$B$1:$K$406</definedName>
    <definedName name="_xlnm.Print_Area" localSheetId="2">'小水力発電(流況データありの場合)_記入例'!$B$1:$K$406</definedName>
    <definedName name="_xlnm.Print_Area" localSheetId="1">'小水力発電(流況データなしの場合)_記入用'!$A$1:$R$40</definedName>
    <definedName name="_xlnm.Print_Area" localSheetId="0">'小水力発電(流況データなしの場合)_記入例'!$A$1:$R$41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20" l="1"/>
  <c r="H28" i="19"/>
  <c r="H32" i="19" s="1"/>
  <c r="F40" i="18"/>
  <c r="F36" i="18"/>
  <c r="E41" i="20" l="1"/>
  <c r="K406" i="20"/>
  <c r="H21" i="20" s="1"/>
  <c r="E405" i="20"/>
  <c r="E404" i="20"/>
  <c r="E403" i="20"/>
  <c r="E402" i="20"/>
  <c r="E401" i="20"/>
  <c r="E400" i="20"/>
  <c r="E399" i="20"/>
  <c r="E398" i="20"/>
  <c r="E397" i="20"/>
  <c r="E396" i="20"/>
  <c r="E395" i="20"/>
  <c r="E394" i="20"/>
  <c r="E393" i="20"/>
  <c r="E392" i="20"/>
  <c r="E391" i="20"/>
  <c r="E390" i="20"/>
  <c r="E389" i="20"/>
  <c r="E388" i="20"/>
  <c r="E387" i="20"/>
  <c r="E386" i="20"/>
  <c r="E385" i="20"/>
  <c r="E384" i="20"/>
  <c r="E383" i="20"/>
  <c r="E382" i="20"/>
  <c r="E381" i="20"/>
  <c r="E380" i="20"/>
  <c r="E379" i="20"/>
  <c r="E378" i="20"/>
  <c r="E377" i="20"/>
  <c r="E376" i="20"/>
  <c r="E375" i="20"/>
  <c r="E374" i="20"/>
  <c r="E373" i="20"/>
  <c r="E372" i="20"/>
  <c r="E371" i="20"/>
  <c r="E370" i="20"/>
  <c r="E369" i="20"/>
  <c r="E368" i="20"/>
  <c r="E367" i="20"/>
  <c r="E366" i="20"/>
  <c r="E365" i="20"/>
  <c r="E364" i="20"/>
  <c r="E363" i="20"/>
  <c r="E362" i="20"/>
  <c r="E361" i="20"/>
  <c r="E360" i="20"/>
  <c r="E359" i="20"/>
  <c r="E358" i="20"/>
  <c r="E357" i="20"/>
  <c r="E356" i="20"/>
  <c r="E355" i="20"/>
  <c r="E354" i="20"/>
  <c r="E353" i="20"/>
  <c r="E352" i="20"/>
  <c r="E351" i="20"/>
  <c r="E350" i="20"/>
  <c r="E349" i="20"/>
  <c r="E348" i="20"/>
  <c r="E347" i="20"/>
  <c r="E346" i="20"/>
  <c r="E345" i="20"/>
  <c r="E344" i="20"/>
  <c r="E343" i="20"/>
  <c r="E342" i="20"/>
  <c r="E341" i="20"/>
  <c r="E340" i="20"/>
  <c r="E339" i="20"/>
  <c r="E338" i="20"/>
  <c r="E337" i="20"/>
  <c r="E336" i="20"/>
  <c r="E335" i="20"/>
  <c r="E334" i="20"/>
  <c r="E333" i="20"/>
  <c r="E332" i="20"/>
  <c r="E331" i="20"/>
  <c r="E330" i="20"/>
  <c r="E329" i="20"/>
  <c r="E328" i="20"/>
  <c r="E327" i="20"/>
  <c r="E326" i="20"/>
  <c r="E325" i="20"/>
  <c r="E324" i="20"/>
  <c r="E323" i="20"/>
  <c r="E322" i="20"/>
  <c r="E321" i="20"/>
  <c r="E320" i="20"/>
  <c r="E319" i="20"/>
  <c r="E318" i="20"/>
  <c r="E317" i="20"/>
  <c r="E316" i="20"/>
  <c r="E315" i="20"/>
  <c r="E314" i="20"/>
  <c r="E313" i="20"/>
  <c r="E312" i="20"/>
  <c r="E311" i="20"/>
  <c r="E310" i="20"/>
  <c r="E309" i="20"/>
  <c r="E308" i="20"/>
  <c r="E307" i="20"/>
  <c r="E306" i="20"/>
  <c r="E305" i="20"/>
  <c r="E304" i="20"/>
  <c r="E303" i="20"/>
  <c r="E302" i="20"/>
  <c r="E301" i="20"/>
  <c r="E300" i="20"/>
  <c r="E299" i="20"/>
  <c r="E298" i="20"/>
  <c r="E297" i="20"/>
  <c r="E296" i="20"/>
  <c r="E295" i="20"/>
  <c r="E294" i="20"/>
  <c r="E293" i="20"/>
  <c r="E292" i="20"/>
  <c r="E291" i="20"/>
  <c r="E290" i="20"/>
  <c r="E289" i="20"/>
  <c r="E288" i="20"/>
  <c r="E287" i="20"/>
  <c r="E286" i="20"/>
  <c r="E285" i="20"/>
  <c r="E284" i="20"/>
  <c r="E283" i="20"/>
  <c r="E282" i="20"/>
  <c r="E281" i="20"/>
  <c r="E280" i="20"/>
  <c r="E279" i="20"/>
  <c r="E278" i="20"/>
  <c r="E277" i="20"/>
  <c r="E276" i="20"/>
  <c r="E275" i="20"/>
  <c r="E274" i="20"/>
  <c r="E273" i="20"/>
  <c r="E272" i="20"/>
  <c r="E271" i="20"/>
  <c r="E270" i="20"/>
  <c r="E269" i="20"/>
  <c r="E268" i="20"/>
  <c r="E267" i="20"/>
  <c r="E266" i="20"/>
  <c r="E265" i="20"/>
  <c r="E264" i="20"/>
  <c r="E263" i="20"/>
  <c r="E262" i="20"/>
  <c r="E261" i="20"/>
  <c r="E260" i="20"/>
  <c r="E259" i="20"/>
  <c r="E258" i="20"/>
  <c r="E257" i="20"/>
  <c r="E256" i="20"/>
  <c r="E255" i="20"/>
  <c r="E254" i="20"/>
  <c r="E253" i="20"/>
  <c r="E252" i="20"/>
  <c r="E251" i="20"/>
  <c r="E250" i="20"/>
  <c r="E249" i="20"/>
  <c r="E248" i="20"/>
  <c r="E247" i="20"/>
  <c r="E246" i="20"/>
  <c r="E245" i="20"/>
  <c r="E244" i="20"/>
  <c r="E243" i="20"/>
  <c r="E242" i="20"/>
  <c r="E241" i="20"/>
  <c r="E240" i="20"/>
  <c r="E239" i="20"/>
  <c r="E238" i="20"/>
  <c r="E237" i="20"/>
  <c r="E236" i="20"/>
  <c r="E235" i="20"/>
  <c r="E234" i="20"/>
  <c r="E233" i="20"/>
  <c r="E232" i="20"/>
  <c r="E231" i="20"/>
  <c r="E230" i="20"/>
  <c r="E229" i="20"/>
  <c r="E228" i="20"/>
  <c r="E227" i="20"/>
  <c r="E226" i="20"/>
  <c r="E225" i="20"/>
  <c r="E224" i="20"/>
  <c r="E223" i="20"/>
  <c r="E222" i="20"/>
  <c r="E221" i="20"/>
  <c r="E220" i="20"/>
  <c r="E219" i="20"/>
  <c r="E218" i="20"/>
  <c r="E217" i="20"/>
  <c r="E216" i="20"/>
  <c r="E215" i="20"/>
  <c r="E214" i="20"/>
  <c r="E213" i="20"/>
  <c r="E212" i="20"/>
  <c r="E211" i="20"/>
  <c r="E210" i="20"/>
  <c r="E209" i="20"/>
  <c r="E208" i="20"/>
  <c r="E207" i="20"/>
  <c r="E206" i="20"/>
  <c r="E205" i="20"/>
  <c r="E204" i="20"/>
  <c r="E203" i="20"/>
  <c r="E202" i="20"/>
  <c r="E201" i="20"/>
  <c r="E200" i="20"/>
  <c r="E199" i="20"/>
  <c r="E198" i="20"/>
  <c r="E197" i="20"/>
  <c r="E196" i="20"/>
  <c r="E195" i="20"/>
  <c r="E194" i="20"/>
  <c r="E193" i="20"/>
  <c r="E192" i="20"/>
  <c r="E191" i="20"/>
  <c r="E190" i="20"/>
  <c r="E189" i="20"/>
  <c r="E188" i="20"/>
  <c r="E187" i="20"/>
  <c r="E186" i="20"/>
  <c r="E185" i="20"/>
  <c r="E184" i="20"/>
  <c r="E183" i="20"/>
  <c r="E182" i="20"/>
  <c r="E181" i="20"/>
  <c r="E180" i="20"/>
  <c r="E179" i="20"/>
  <c r="E178" i="20"/>
  <c r="E177" i="20"/>
  <c r="E176" i="20"/>
  <c r="E175" i="20"/>
  <c r="E174" i="20"/>
  <c r="E173" i="20"/>
  <c r="E172" i="20"/>
  <c r="E171" i="20"/>
  <c r="E170" i="20"/>
  <c r="E169" i="20"/>
  <c r="E168" i="20"/>
  <c r="E167" i="20"/>
  <c r="E166" i="20"/>
  <c r="E165" i="20"/>
  <c r="E164" i="20"/>
  <c r="E163" i="20"/>
  <c r="E162" i="20"/>
  <c r="E161" i="20"/>
  <c r="E160" i="20"/>
  <c r="E159" i="20"/>
  <c r="E158" i="20"/>
  <c r="E157" i="20"/>
  <c r="E156" i="20"/>
  <c r="E155" i="20"/>
  <c r="E154" i="20"/>
  <c r="E153" i="20"/>
  <c r="E152" i="20"/>
  <c r="E151" i="20"/>
  <c r="E150" i="20"/>
  <c r="E149" i="20"/>
  <c r="E148" i="20"/>
  <c r="E147" i="20"/>
  <c r="E146" i="20"/>
  <c r="E145" i="20"/>
  <c r="E144" i="20"/>
  <c r="E143" i="20"/>
  <c r="E142" i="20"/>
  <c r="E141" i="20"/>
  <c r="E140" i="20"/>
  <c r="E139" i="20"/>
  <c r="E138" i="20"/>
  <c r="E137" i="20"/>
  <c r="E136" i="20"/>
  <c r="E135" i="20"/>
  <c r="E134" i="20"/>
  <c r="E133" i="20"/>
  <c r="E132" i="20"/>
  <c r="E131" i="20"/>
  <c r="E130" i="20"/>
  <c r="E129" i="20"/>
  <c r="E128" i="20"/>
  <c r="E127" i="20"/>
  <c r="E126" i="20"/>
  <c r="E125" i="20"/>
  <c r="E124" i="20"/>
  <c r="E123" i="20"/>
  <c r="E122" i="20"/>
  <c r="E121" i="20"/>
  <c r="E120" i="20"/>
  <c r="E119" i="20"/>
  <c r="E118" i="20"/>
  <c r="E117" i="20"/>
  <c r="E116" i="20"/>
  <c r="E115" i="20"/>
  <c r="E114" i="20"/>
  <c r="E113" i="20"/>
  <c r="E112" i="20"/>
  <c r="E111" i="20"/>
  <c r="E110" i="20"/>
  <c r="E109" i="20"/>
  <c r="E108" i="20"/>
  <c r="E107" i="20"/>
  <c r="E106" i="20"/>
  <c r="E105" i="20"/>
  <c r="E104" i="20"/>
  <c r="E103" i="20"/>
  <c r="E102" i="20"/>
  <c r="E101" i="20"/>
  <c r="E100" i="20"/>
  <c r="E99" i="20"/>
  <c r="E98" i="20"/>
  <c r="E97" i="20"/>
  <c r="E96" i="20"/>
  <c r="E95" i="20"/>
  <c r="E94" i="20"/>
  <c r="E93" i="20"/>
  <c r="E92" i="20"/>
  <c r="E91" i="20"/>
  <c r="E90" i="20"/>
  <c r="E89" i="20"/>
  <c r="E88" i="20"/>
  <c r="E87" i="20"/>
  <c r="E86" i="20"/>
  <c r="E85" i="20"/>
  <c r="E84" i="20"/>
  <c r="E83" i="20"/>
  <c r="E82" i="20"/>
  <c r="E81" i="20"/>
  <c r="E80" i="20"/>
  <c r="E79" i="20"/>
  <c r="E78" i="20"/>
  <c r="E77" i="20"/>
  <c r="E76" i="20"/>
  <c r="E75" i="20"/>
  <c r="E74" i="20"/>
  <c r="E73" i="20"/>
  <c r="E72" i="20"/>
  <c r="E71" i="20"/>
  <c r="E70" i="20"/>
  <c r="E69" i="20"/>
  <c r="E68" i="20"/>
  <c r="E67" i="20"/>
  <c r="E66" i="20"/>
  <c r="E65" i="20"/>
  <c r="E64" i="20"/>
  <c r="E63" i="20"/>
  <c r="E62" i="20"/>
  <c r="E61" i="20"/>
  <c r="E60" i="20"/>
  <c r="E59" i="20"/>
  <c r="E58" i="20"/>
  <c r="E57" i="20"/>
  <c r="E56" i="20"/>
  <c r="E55" i="20"/>
  <c r="E54" i="20"/>
  <c r="E53" i="20"/>
  <c r="E52" i="20"/>
  <c r="E51" i="20"/>
  <c r="E50" i="20"/>
  <c r="E49" i="20"/>
  <c r="E48" i="20"/>
  <c r="E47" i="20"/>
  <c r="E46" i="20"/>
  <c r="E45" i="20"/>
  <c r="E44" i="20"/>
  <c r="E43" i="20"/>
  <c r="E42" i="20"/>
  <c r="H15" i="20"/>
  <c r="H17" i="20" s="1"/>
  <c r="K406" i="19"/>
  <c r="H21" i="19" s="1"/>
  <c r="F318" i="20" l="1"/>
  <c r="J318" i="20" s="1"/>
  <c r="F112" i="20"/>
  <c r="J112" i="20" s="1"/>
  <c r="F96" i="20"/>
  <c r="J96" i="20" s="1"/>
  <c r="F80" i="20"/>
  <c r="J80" i="20" s="1"/>
  <c r="F64" i="20"/>
  <c r="J64" i="20" s="1"/>
  <c r="F108" i="20"/>
  <c r="J108" i="20" s="1"/>
  <c r="F76" i="20"/>
  <c r="J76" i="20" s="1"/>
  <c r="F54" i="20"/>
  <c r="J54" i="20" s="1"/>
  <c r="F120" i="20"/>
  <c r="J120" i="20" s="1"/>
  <c r="F104" i="20"/>
  <c r="J104" i="20" s="1"/>
  <c r="F88" i="20"/>
  <c r="J88" i="20" s="1"/>
  <c r="F72" i="20"/>
  <c r="J72" i="20" s="1"/>
  <c r="F56" i="20"/>
  <c r="J56" i="20" s="1"/>
  <c r="F46" i="20"/>
  <c r="J46" i="20" s="1"/>
  <c r="F116" i="20"/>
  <c r="J116" i="20" s="1"/>
  <c r="F100" i="20"/>
  <c r="J100" i="20" s="1"/>
  <c r="F84" i="20"/>
  <c r="J84" i="20" s="1"/>
  <c r="F68" i="20"/>
  <c r="J68" i="20" s="1"/>
  <c r="F92" i="20"/>
  <c r="J92" i="20" s="1"/>
  <c r="F60" i="20"/>
  <c r="J60" i="20" s="1"/>
  <c r="F124" i="20"/>
  <c r="J124" i="20" s="1"/>
  <c r="F128" i="20"/>
  <c r="J128" i="20" s="1"/>
  <c r="F132" i="20"/>
  <c r="J132" i="20" s="1"/>
  <c r="F136" i="20"/>
  <c r="J136" i="20" s="1"/>
  <c r="F140" i="20"/>
  <c r="J140" i="20" s="1"/>
  <c r="F144" i="20"/>
  <c r="J144" i="20" s="1"/>
  <c r="F148" i="20"/>
  <c r="J148" i="20" s="1"/>
  <c r="F152" i="20"/>
  <c r="J152" i="20" s="1"/>
  <c r="F156" i="20"/>
  <c r="J156" i="20" s="1"/>
  <c r="F212" i="20"/>
  <c r="J212" i="20" s="1"/>
  <c r="F228" i="20"/>
  <c r="J228" i="20" s="1"/>
  <c r="F247" i="20"/>
  <c r="J247" i="20" s="1"/>
  <c r="F263" i="20"/>
  <c r="J263" i="20" s="1"/>
  <c r="F279" i="20"/>
  <c r="J279" i="20" s="1"/>
  <c r="F295" i="20"/>
  <c r="J295" i="20" s="1"/>
  <c r="F311" i="20"/>
  <c r="J311" i="20" s="1"/>
  <c r="F345" i="20"/>
  <c r="J345" i="20" s="1"/>
  <c r="F377" i="20"/>
  <c r="J377" i="20" s="1"/>
  <c r="F45" i="20"/>
  <c r="J45" i="20" s="1"/>
  <c r="F48" i="20"/>
  <c r="J48" i="20" s="1"/>
  <c r="F53" i="20"/>
  <c r="J53" i="20" s="1"/>
  <c r="F164" i="20"/>
  <c r="J164" i="20" s="1"/>
  <c r="F172" i="20"/>
  <c r="J172" i="20" s="1"/>
  <c r="F180" i="20"/>
  <c r="J180" i="20" s="1"/>
  <c r="F188" i="20"/>
  <c r="J188" i="20" s="1"/>
  <c r="F196" i="20"/>
  <c r="J196" i="20" s="1"/>
  <c r="F204" i="20"/>
  <c r="J204" i="20" s="1"/>
  <c r="F216" i="20"/>
  <c r="J216" i="20" s="1"/>
  <c r="F232" i="20"/>
  <c r="J232" i="20" s="1"/>
  <c r="F238" i="20"/>
  <c r="J238" i="20" s="1"/>
  <c r="F254" i="20"/>
  <c r="J254" i="20" s="1"/>
  <c r="F270" i="20"/>
  <c r="J270" i="20" s="1"/>
  <c r="F286" i="20"/>
  <c r="J286" i="20" s="1"/>
  <c r="F302" i="20"/>
  <c r="J302" i="20" s="1"/>
  <c r="F402" i="20"/>
  <c r="J402" i="20" s="1"/>
  <c r="F398" i="20"/>
  <c r="J398" i="20" s="1"/>
  <c r="F394" i="20"/>
  <c r="J394" i="20" s="1"/>
  <c r="F390" i="20"/>
  <c r="J390" i="20" s="1"/>
  <c r="F386" i="20"/>
  <c r="J386" i="20" s="1"/>
  <c r="F382" i="20"/>
  <c r="J382" i="20" s="1"/>
  <c r="F378" i="20"/>
  <c r="J378" i="20" s="1"/>
  <c r="F374" i="20"/>
  <c r="J374" i="20" s="1"/>
  <c r="F370" i="20"/>
  <c r="J370" i="20" s="1"/>
  <c r="F366" i="20"/>
  <c r="J366" i="20" s="1"/>
  <c r="F362" i="20"/>
  <c r="J362" i="20" s="1"/>
  <c r="F358" i="20"/>
  <c r="J358" i="20" s="1"/>
  <c r="F354" i="20"/>
  <c r="J354" i="20" s="1"/>
  <c r="F350" i="20"/>
  <c r="J350" i="20" s="1"/>
  <c r="F346" i="20"/>
  <c r="J346" i="20" s="1"/>
  <c r="F342" i="20"/>
  <c r="J342" i="20" s="1"/>
  <c r="F338" i="20"/>
  <c r="J338" i="20" s="1"/>
  <c r="F334" i="20"/>
  <c r="J334" i="20" s="1"/>
  <c r="F330" i="20"/>
  <c r="J330" i="20" s="1"/>
  <c r="F326" i="20"/>
  <c r="J326" i="20" s="1"/>
  <c r="F403" i="20"/>
  <c r="J403" i="20" s="1"/>
  <c r="F399" i="20"/>
  <c r="J399" i="20" s="1"/>
  <c r="F395" i="20"/>
  <c r="J395" i="20" s="1"/>
  <c r="F391" i="20"/>
  <c r="J391" i="20" s="1"/>
  <c r="F387" i="20"/>
  <c r="J387" i="20" s="1"/>
  <c r="F383" i="20"/>
  <c r="J383" i="20" s="1"/>
  <c r="F379" i="20"/>
  <c r="J379" i="20" s="1"/>
  <c r="F375" i="20"/>
  <c r="J375" i="20" s="1"/>
  <c r="F371" i="20"/>
  <c r="J371" i="20" s="1"/>
  <c r="F367" i="20"/>
  <c r="J367" i="20" s="1"/>
  <c r="F363" i="20"/>
  <c r="J363" i="20" s="1"/>
  <c r="F359" i="20"/>
  <c r="J359" i="20" s="1"/>
  <c r="F355" i="20"/>
  <c r="J355" i="20" s="1"/>
  <c r="F351" i="20"/>
  <c r="J351" i="20" s="1"/>
  <c r="F347" i="20"/>
  <c r="J347" i="20" s="1"/>
  <c r="F343" i="20"/>
  <c r="J343" i="20" s="1"/>
  <c r="F339" i="20"/>
  <c r="J339" i="20" s="1"/>
  <c r="F335" i="20"/>
  <c r="J335" i="20" s="1"/>
  <c r="F404" i="20"/>
  <c r="J404" i="20" s="1"/>
  <c r="F400" i="20"/>
  <c r="J400" i="20" s="1"/>
  <c r="F396" i="20"/>
  <c r="J396" i="20" s="1"/>
  <c r="F392" i="20"/>
  <c r="J392" i="20" s="1"/>
  <c r="F388" i="20"/>
  <c r="J388" i="20" s="1"/>
  <c r="F384" i="20"/>
  <c r="J384" i="20" s="1"/>
  <c r="F380" i="20"/>
  <c r="J380" i="20" s="1"/>
  <c r="F376" i="20"/>
  <c r="J376" i="20" s="1"/>
  <c r="F372" i="20"/>
  <c r="J372" i="20" s="1"/>
  <c r="F368" i="20"/>
  <c r="J368" i="20" s="1"/>
  <c r="F364" i="20"/>
  <c r="J364" i="20" s="1"/>
  <c r="F360" i="20"/>
  <c r="J360" i="20" s="1"/>
  <c r="F356" i="20"/>
  <c r="J356" i="20" s="1"/>
  <c r="F352" i="20"/>
  <c r="J352" i="20" s="1"/>
  <c r="F348" i="20"/>
  <c r="J348" i="20" s="1"/>
  <c r="F344" i="20"/>
  <c r="J344" i="20" s="1"/>
  <c r="F340" i="20"/>
  <c r="J340" i="20" s="1"/>
  <c r="F336" i="20"/>
  <c r="J336" i="20" s="1"/>
  <c r="F332" i="20"/>
  <c r="J332" i="20" s="1"/>
  <c r="F328" i="20"/>
  <c r="J328" i="20" s="1"/>
  <c r="F324" i="20"/>
  <c r="J324" i="20" s="1"/>
  <c r="F320" i="20"/>
  <c r="J320" i="20" s="1"/>
  <c r="F316" i="20"/>
  <c r="J316" i="20" s="1"/>
  <c r="F312" i="20"/>
  <c r="J312" i="20" s="1"/>
  <c r="F308" i="20"/>
  <c r="J308" i="20" s="1"/>
  <c r="F304" i="20"/>
  <c r="J304" i="20" s="1"/>
  <c r="F300" i="20"/>
  <c r="J300" i="20" s="1"/>
  <c r="F296" i="20"/>
  <c r="J296" i="20" s="1"/>
  <c r="F292" i="20"/>
  <c r="J292" i="20" s="1"/>
  <c r="F288" i="20"/>
  <c r="J288" i="20" s="1"/>
  <c r="F284" i="20"/>
  <c r="J284" i="20" s="1"/>
  <c r="F280" i="20"/>
  <c r="J280" i="20" s="1"/>
  <c r="F276" i="20"/>
  <c r="J276" i="20" s="1"/>
  <c r="F272" i="20"/>
  <c r="J272" i="20" s="1"/>
  <c r="F268" i="20"/>
  <c r="J268" i="20" s="1"/>
  <c r="F264" i="20"/>
  <c r="J264" i="20" s="1"/>
  <c r="F260" i="20"/>
  <c r="J260" i="20" s="1"/>
  <c r="F256" i="20"/>
  <c r="J256" i="20" s="1"/>
  <c r="F252" i="20"/>
  <c r="J252" i="20" s="1"/>
  <c r="F248" i="20"/>
  <c r="J248" i="20" s="1"/>
  <c r="F244" i="20"/>
  <c r="J244" i="20" s="1"/>
  <c r="F240" i="20"/>
  <c r="J240" i="20" s="1"/>
  <c r="F322" i="20"/>
  <c r="J322" i="20" s="1"/>
  <c r="F317" i="20"/>
  <c r="J317" i="20" s="1"/>
  <c r="F314" i="20"/>
  <c r="J314" i="20" s="1"/>
  <c r="F309" i="20"/>
  <c r="J309" i="20" s="1"/>
  <c r="F306" i="20"/>
  <c r="J306" i="20" s="1"/>
  <c r="F301" i="20"/>
  <c r="J301" i="20" s="1"/>
  <c r="F298" i="20"/>
  <c r="J298" i="20" s="1"/>
  <c r="F293" i="20"/>
  <c r="J293" i="20" s="1"/>
  <c r="F290" i="20"/>
  <c r="J290" i="20" s="1"/>
  <c r="F285" i="20"/>
  <c r="J285" i="20" s="1"/>
  <c r="F282" i="20"/>
  <c r="J282" i="20" s="1"/>
  <c r="F277" i="20"/>
  <c r="J277" i="20" s="1"/>
  <c r="F274" i="20"/>
  <c r="J274" i="20" s="1"/>
  <c r="F269" i="20"/>
  <c r="J269" i="20" s="1"/>
  <c r="F266" i="20"/>
  <c r="J266" i="20" s="1"/>
  <c r="F261" i="20"/>
  <c r="J261" i="20" s="1"/>
  <c r="F258" i="20"/>
  <c r="J258" i="20" s="1"/>
  <c r="F253" i="20"/>
  <c r="J253" i="20" s="1"/>
  <c r="F250" i="20"/>
  <c r="J250" i="20" s="1"/>
  <c r="F245" i="20"/>
  <c r="J245" i="20" s="1"/>
  <c r="F242" i="20"/>
  <c r="J242" i="20" s="1"/>
  <c r="F237" i="20"/>
  <c r="J237" i="20" s="1"/>
  <c r="F233" i="20"/>
  <c r="J233" i="20" s="1"/>
  <c r="F229" i="20"/>
  <c r="J229" i="20" s="1"/>
  <c r="F225" i="20"/>
  <c r="J225" i="20" s="1"/>
  <c r="F221" i="20"/>
  <c r="J221" i="20" s="1"/>
  <c r="F217" i="20"/>
  <c r="J217" i="20" s="1"/>
  <c r="F213" i="20"/>
  <c r="J213" i="20" s="1"/>
  <c r="F209" i="20"/>
  <c r="J209" i="20" s="1"/>
  <c r="F205" i="20"/>
  <c r="J205" i="20" s="1"/>
  <c r="F201" i="20"/>
  <c r="J201" i="20" s="1"/>
  <c r="F197" i="20"/>
  <c r="J197" i="20" s="1"/>
  <c r="F193" i="20"/>
  <c r="J193" i="20" s="1"/>
  <c r="F189" i="20"/>
  <c r="J189" i="20" s="1"/>
  <c r="F185" i="20"/>
  <c r="J185" i="20" s="1"/>
  <c r="F181" i="20"/>
  <c r="J181" i="20" s="1"/>
  <c r="F177" i="20"/>
  <c r="J177" i="20" s="1"/>
  <c r="F173" i="20"/>
  <c r="J173" i="20" s="1"/>
  <c r="F169" i="20"/>
  <c r="J169" i="20" s="1"/>
  <c r="F165" i="20"/>
  <c r="J165" i="20" s="1"/>
  <c r="F405" i="20"/>
  <c r="J405" i="20" s="1"/>
  <c r="F397" i="20"/>
  <c r="J397" i="20" s="1"/>
  <c r="F389" i="20"/>
  <c r="J389" i="20" s="1"/>
  <c r="F381" i="20"/>
  <c r="J381" i="20" s="1"/>
  <c r="F373" i="20"/>
  <c r="J373" i="20" s="1"/>
  <c r="F365" i="20"/>
  <c r="J365" i="20" s="1"/>
  <c r="F357" i="20"/>
  <c r="J357" i="20" s="1"/>
  <c r="F349" i="20"/>
  <c r="J349" i="20" s="1"/>
  <c r="F341" i="20"/>
  <c r="J341" i="20" s="1"/>
  <c r="F333" i="20"/>
  <c r="J333" i="20" s="1"/>
  <c r="F331" i="20"/>
  <c r="J331" i="20" s="1"/>
  <c r="F329" i="20"/>
  <c r="J329" i="20" s="1"/>
  <c r="F327" i="20"/>
  <c r="J327" i="20" s="1"/>
  <c r="F325" i="20"/>
  <c r="J325" i="20" s="1"/>
  <c r="F323" i="20"/>
  <c r="J323" i="20" s="1"/>
  <c r="F315" i="20"/>
  <c r="J315" i="20" s="1"/>
  <c r="F307" i="20"/>
  <c r="J307" i="20" s="1"/>
  <c r="F299" i="20"/>
  <c r="J299" i="20" s="1"/>
  <c r="F291" i="20"/>
  <c r="J291" i="20" s="1"/>
  <c r="F283" i="20"/>
  <c r="J283" i="20" s="1"/>
  <c r="F275" i="20"/>
  <c r="J275" i="20" s="1"/>
  <c r="F267" i="20"/>
  <c r="J267" i="20" s="1"/>
  <c r="F259" i="20"/>
  <c r="J259" i="20" s="1"/>
  <c r="F251" i="20"/>
  <c r="J251" i="20" s="1"/>
  <c r="F243" i="20"/>
  <c r="J243" i="20" s="1"/>
  <c r="F234" i="20"/>
  <c r="J234" i="20" s="1"/>
  <c r="F230" i="20"/>
  <c r="J230" i="20" s="1"/>
  <c r="F226" i="20"/>
  <c r="J226" i="20" s="1"/>
  <c r="F222" i="20"/>
  <c r="J222" i="20" s="1"/>
  <c r="F218" i="20"/>
  <c r="J218" i="20" s="1"/>
  <c r="F214" i="20"/>
  <c r="J214" i="20" s="1"/>
  <c r="F210" i="20"/>
  <c r="J210" i="20" s="1"/>
  <c r="F206" i="20"/>
  <c r="J206" i="20" s="1"/>
  <c r="F202" i="20"/>
  <c r="J202" i="20" s="1"/>
  <c r="F198" i="20"/>
  <c r="J198" i="20" s="1"/>
  <c r="F194" i="20"/>
  <c r="J194" i="20" s="1"/>
  <c r="F190" i="20"/>
  <c r="J190" i="20" s="1"/>
  <c r="F186" i="20"/>
  <c r="J186" i="20" s="1"/>
  <c r="F182" i="20"/>
  <c r="J182" i="20" s="1"/>
  <c r="F178" i="20"/>
  <c r="J178" i="20" s="1"/>
  <c r="F174" i="20"/>
  <c r="J174" i="20" s="1"/>
  <c r="F170" i="20"/>
  <c r="J170" i="20" s="1"/>
  <c r="F166" i="20"/>
  <c r="J166" i="20" s="1"/>
  <c r="F162" i="20"/>
  <c r="J162" i="20" s="1"/>
  <c r="F158" i="20"/>
  <c r="J158" i="20" s="1"/>
  <c r="F160" i="20"/>
  <c r="J160" i="20" s="1"/>
  <c r="F154" i="20"/>
  <c r="J154" i="20" s="1"/>
  <c r="F150" i="20"/>
  <c r="J150" i="20" s="1"/>
  <c r="F146" i="20"/>
  <c r="J146" i="20" s="1"/>
  <c r="F142" i="20"/>
  <c r="J142" i="20" s="1"/>
  <c r="F138" i="20"/>
  <c r="J138" i="20" s="1"/>
  <c r="F134" i="20"/>
  <c r="J134" i="20" s="1"/>
  <c r="F130" i="20"/>
  <c r="J130" i="20" s="1"/>
  <c r="F126" i="20"/>
  <c r="J126" i="20" s="1"/>
  <c r="F122" i="20"/>
  <c r="J122" i="20" s="1"/>
  <c r="F118" i="20"/>
  <c r="J118" i="20" s="1"/>
  <c r="F114" i="20"/>
  <c r="J114" i="20" s="1"/>
  <c r="F110" i="20"/>
  <c r="J110" i="20" s="1"/>
  <c r="F106" i="20"/>
  <c r="J106" i="20" s="1"/>
  <c r="F102" i="20"/>
  <c r="J102" i="20" s="1"/>
  <c r="F98" i="20"/>
  <c r="J98" i="20" s="1"/>
  <c r="F94" i="20"/>
  <c r="J94" i="20" s="1"/>
  <c r="F90" i="20"/>
  <c r="J90" i="20" s="1"/>
  <c r="F86" i="20"/>
  <c r="J86" i="20" s="1"/>
  <c r="F82" i="20"/>
  <c r="J82" i="20" s="1"/>
  <c r="F78" i="20"/>
  <c r="J78" i="20" s="1"/>
  <c r="F74" i="20"/>
  <c r="J74" i="20" s="1"/>
  <c r="F70" i="20"/>
  <c r="J70" i="20" s="1"/>
  <c r="F66" i="20"/>
  <c r="J66" i="20" s="1"/>
  <c r="F62" i="20"/>
  <c r="J62" i="20" s="1"/>
  <c r="F58" i="20"/>
  <c r="J58" i="20" s="1"/>
  <c r="F401" i="20"/>
  <c r="J401" i="20" s="1"/>
  <c r="F385" i="20"/>
  <c r="J385" i="20" s="1"/>
  <c r="F369" i="20"/>
  <c r="J369" i="20" s="1"/>
  <c r="F353" i="20"/>
  <c r="J353" i="20" s="1"/>
  <c r="F337" i="20"/>
  <c r="J337" i="20" s="1"/>
  <c r="F321" i="20"/>
  <c r="J321" i="20" s="1"/>
  <c r="F319" i="20"/>
  <c r="J319" i="20" s="1"/>
  <c r="F310" i="20"/>
  <c r="J310" i="20" s="1"/>
  <c r="F305" i="20"/>
  <c r="J305" i="20" s="1"/>
  <c r="F303" i="20"/>
  <c r="J303" i="20" s="1"/>
  <c r="F294" i="20"/>
  <c r="J294" i="20" s="1"/>
  <c r="F289" i="20"/>
  <c r="J289" i="20" s="1"/>
  <c r="F287" i="20"/>
  <c r="J287" i="20" s="1"/>
  <c r="F278" i="20"/>
  <c r="J278" i="20" s="1"/>
  <c r="F273" i="20"/>
  <c r="J273" i="20" s="1"/>
  <c r="F271" i="20"/>
  <c r="J271" i="20" s="1"/>
  <c r="F262" i="20"/>
  <c r="J262" i="20" s="1"/>
  <c r="F257" i="20"/>
  <c r="J257" i="20" s="1"/>
  <c r="F255" i="20"/>
  <c r="J255" i="20" s="1"/>
  <c r="F246" i="20"/>
  <c r="J246" i="20" s="1"/>
  <c r="F241" i="20"/>
  <c r="J241" i="20" s="1"/>
  <c r="F239" i="20"/>
  <c r="J239" i="20" s="1"/>
  <c r="F235" i="20"/>
  <c r="J235" i="20" s="1"/>
  <c r="F231" i="20"/>
  <c r="J231" i="20" s="1"/>
  <c r="F227" i="20"/>
  <c r="J227" i="20" s="1"/>
  <c r="F223" i="20"/>
  <c r="J223" i="20" s="1"/>
  <c r="F219" i="20"/>
  <c r="J219" i="20" s="1"/>
  <c r="F215" i="20"/>
  <c r="J215" i="20" s="1"/>
  <c r="F211" i="20"/>
  <c r="J211" i="20" s="1"/>
  <c r="F207" i="20"/>
  <c r="J207" i="20" s="1"/>
  <c r="F203" i="20"/>
  <c r="J203" i="20" s="1"/>
  <c r="F199" i="20"/>
  <c r="J199" i="20" s="1"/>
  <c r="F195" i="20"/>
  <c r="J195" i="20" s="1"/>
  <c r="F191" i="20"/>
  <c r="J191" i="20" s="1"/>
  <c r="F187" i="20"/>
  <c r="J187" i="20" s="1"/>
  <c r="F183" i="20"/>
  <c r="J183" i="20" s="1"/>
  <c r="F179" i="20"/>
  <c r="J179" i="20" s="1"/>
  <c r="F175" i="20"/>
  <c r="J175" i="20" s="1"/>
  <c r="F171" i="20"/>
  <c r="J171" i="20" s="1"/>
  <c r="F167" i="20"/>
  <c r="J167" i="20" s="1"/>
  <c r="F163" i="20"/>
  <c r="J163" i="20" s="1"/>
  <c r="F161" i="20"/>
  <c r="J161" i="20" s="1"/>
  <c r="F155" i="20"/>
  <c r="J155" i="20" s="1"/>
  <c r="F151" i="20"/>
  <c r="J151" i="20" s="1"/>
  <c r="F147" i="20"/>
  <c r="J147" i="20" s="1"/>
  <c r="F143" i="20"/>
  <c r="J143" i="20" s="1"/>
  <c r="F139" i="20"/>
  <c r="J139" i="20" s="1"/>
  <c r="F135" i="20"/>
  <c r="J135" i="20" s="1"/>
  <c r="F131" i="20"/>
  <c r="J131" i="20" s="1"/>
  <c r="F127" i="20"/>
  <c r="J127" i="20" s="1"/>
  <c r="F123" i="20"/>
  <c r="J123" i="20" s="1"/>
  <c r="F119" i="20"/>
  <c r="J119" i="20" s="1"/>
  <c r="F115" i="20"/>
  <c r="J115" i="20" s="1"/>
  <c r="F111" i="20"/>
  <c r="J111" i="20" s="1"/>
  <c r="F107" i="20"/>
  <c r="J107" i="20" s="1"/>
  <c r="F103" i="20"/>
  <c r="J103" i="20" s="1"/>
  <c r="F99" i="20"/>
  <c r="J99" i="20" s="1"/>
  <c r="F95" i="20"/>
  <c r="J95" i="20" s="1"/>
  <c r="F91" i="20"/>
  <c r="J91" i="20" s="1"/>
  <c r="F87" i="20"/>
  <c r="J87" i="20" s="1"/>
  <c r="F83" i="20"/>
  <c r="J83" i="20" s="1"/>
  <c r="F79" i="20"/>
  <c r="J79" i="20" s="1"/>
  <c r="F75" i="20"/>
  <c r="J75" i="20" s="1"/>
  <c r="F71" i="20"/>
  <c r="J71" i="20" s="1"/>
  <c r="F67" i="20"/>
  <c r="J67" i="20" s="1"/>
  <c r="F63" i="20"/>
  <c r="J63" i="20" s="1"/>
  <c r="F59" i="20"/>
  <c r="J59" i="20" s="1"/>
  <c r="F55" i="20"/>
  <c r="J55" i="20" s="1"/>
  <c r="F51" i="20"/>
  <c r="J51" i="20" s="1"/>
  <c r="F47" i="20"/>
  <c r="J47" i="20" s="1"/>
  <c r="F43" i="20"/>
  <c r="J43" i="20" s="1"/>
  <c r="F42" i="20"/>
  <c r="J42" i="20" s="1"/>
  <c r="F50" i="20"/>
  <c r="J50" i="20" s="1"/>
  <c r="F61" i="20"/>
  <c r="J61" i="20" s="1"/>
  <c r="F65" i="20"/>
  <c r="J65" i="20" s="1"/>
  <c r="F69" i="20"/>
  <c r="J69" i="20" s="1"/>
  <c r="F73" i="20"/>
  <c r="J73" i="20" s="1"/>
  <c r="F77" i="20"/>
  <c r="J77" i="20" s="1"/>
  <c r="F81" i="20"/>
  <c r="J81" i="20" s="1"/>
  <c r="F85" i="20"/>
  <c r="J85" i="20" s="1"/>
  <c r="F89" i="20"/>
  <c r="J89" i="20" s="1"/>
  <c r="F93" i="20"/>
  <c r="J93" i="20" s="1"/>
  <c r="F97" i="20"/>
  <c r="J97" i="20" s="1"/>
  <c r="F101" i="20"/>
  <c r="J101" i="20" s="1"/>
  <c r="F105" i="20"/>
  <c r="J105" i="20" s="1"/>
  <c r="F109" i="20"/>
  <c r="J109" i="20" s="1"/>
  <c r="F113" i="20"/>
  <c r="J113" i="20" s="1"/>
  <c r="F117" i="20"/>
  <c r="J117" i="20" s="1"/>
  <c r="F121" i="20"/>
  <c r="J121" i="20" s="1"/>
  <c r="F125" i="20"/>
  <c r="J125" i="20" s="1"/>
  <c r="F129" i="20"/>
  <c r="J129" i="20" s="1"/>
  <c r="F133" i="20"/>
  <c r="J133" i="20" s="1"/>
  <c r="F137" i="20"/>
  <c r="J137" i="20" s="1"/>
  <c r="F141" i="20"/>
  <c r="J141" i="20" s="1"/>
  <c r="F145" i="20"/>
  <c r="J145" i="20" s="1"/>
  <c r="F149" i="20"/>
  <c r="J149" i="20" s="1"/>
  <c r="F153" i="20"/>
  <c r="J153" i="20" s="1"/>
  <c r="F157" i="20"/>
  <c r="J157" i="20" s="1"/>
  <c r="F159" i="20"/>
  <c r="J159" i="20" s="1"/>
  <c r="F220" i="20"/>
  <c r="J220" i="20" s="1"/>
  <c r="F236" i="20"/>
  <c r="J236" i="20" s="1"/>
  <c r="F361" i="20"/>
  <c r="J361" i="20" s="1"/>
  <c r="F393" i="20"/>
  <c r="J393" i="20" s="1"/>
  <c r="F57" i="20"/>
  <c r="J57" i="20" s="1"/>
  <c r="F41" i="20"/>
  <c r="J41" i="20" s="1"/>
  <c r="F44" i="20"/>
  <c r="J44" i="20" s="1"/>
  <c r="F49" i="20"/>
  <c r="J49" i="20" s="1"/>
  <c r="F52" i="20"/>
  <c r="J52" i="20" s="1"/>
  <c r="F168" i="20"/>
  <c r="J168" i="20" s="1"/>
  <c r="F176" i="20"/>
  <c r="J176" i="20" s="1"/>
  <c r="F184" i="20"/>
  <c r="J184" i="20" s="1"/>
  <c r="F192" i="20"/>
  <c r="J192" i="20" s="1"/>
  <c r="F200" i="20"/>
  <c r="J200" i="20" s="1"/>
  <c r="F208" i="20"/>
  <c r="J208" i="20" s="1"/>
  <c r="F224" i="20"/>
  <c r="J224" i="20" s="1"/>
  <c r="F249" i="20"/>
  <c r="J249" i="20" s="1"/>
  <c r="F265" i="20"/>
  <c r="J265" i="20" s="1"/>
  <c r="F281" i="20"/>
  <c r="J281" i="20" s="1"/>
  <c r="F297" i="20"/>
  <c r="J297" i="20" s="1"/>
  <c r="F313" i="20"/>
  <c r="J313" i="20" s="1"/>
  <c r="J406" i="20" l="1"/>
  <c r="H20" i="20" s="1"/>
  <c r="H22" i="20" s="1"/>
  <c r="H28" i="20" s="1"/>
  <c r="H27" i="20" l="1"/>
  <c r="H31" i="20" s="1"/>
  <c r="E41" i="19" l="1"/>
  <c r="E405" i="19"/>
  <c r="E404" i="19"/>
  <c r="E403" i="19"/>
  <c r="E402" i="19"/>
  <c r="E401" i="19"/>
  <c r="E400" i="19"/>
  <c r="E399" i="19"/>
  <c r="E398" i="19"/>
  <c r="E397" i="19"/>
  <c r="E396" i="19"/>
  <c r="E395" i="19"/>
  <c r="E394" i="19"/>
  <c r="E393" i="19"/>
  <c r="E392" i="19"/>
  <c r="E391" i="19"/>
  <c r="E390" i="19"/>
  <c r="E389" i="19"/>
  <c r="E388" i="19"/>
  <c r="E387" i="19"/>
  <c r="E386" i="19"/>
  <c r="E385" i="19"/>
  <c r="E384" i="19"/>
  <c r="E383" i="19"/>
  <c r="E382" i="19"/>
  <c r="E381" i="19"/>
  <c r="E380" i="19"/>
  <c r="E379" i="19"/>
  <c r="E378" i="19"/>
  <c r="E377" i="19"/>
  <c r="E376" i="19"/>
  <c r="E375" i="19"/>
  <c r="E374" i="19"/>
  <c r="E373" i="19"/>
  <c r="E372" i="19"/>
  <c r="E371" i="19"/>
  <c r="E370" i="19"/>
  <c r="E369" i="19"/>
  <c r="E368" i="19"/>
  <c r="E367" i="19"/>
  <c r="E366" i="19"/>
  <c r="E365" i="19"/>
  <c r="E364" i="19"/>
  <c r="E363" i="19"/>
  <c r="E362" i="19"/>
  <c r="E361" i="19"/>
  <c r="E360" i="19"/>
  <c r="E359" i="19"/>
  <c r="E358" i="19"/>
  <c r="E357" i="19"/>
  <c r="E356" i="19"/>
  <c r="E355" i="19"/>
  <c r="E354" i="19"/>
  <c r="E353" i="19"/>
  <c r="E352" i="19"/>
  <c r="E351" i="19"/>
  <c r="E350" i="19"/>
  <c r="E349" i="19"/>
  <c r="E348" i="19"/>
  <c r="E347" i="19"/>
  <c r="E346" i="19"/>
  <c r="E345" i="19"/>
  <c r="E344" i="19"/>
  <c r="E343" i="19"/>
  <c r="E342" i="19"/>
  <c r="E341" i="19"/>
  <c r="E340" i="19"/>
  <c r="E339" i="19"/>
  <c r="E338" i="19"/>
  <c r="E337" i="19"/>
  <c r="E336" i="19"/>
  <c r="E335" i="19"/>
  <c r="E334" i="19"/>
  <c r="E333" i="19"/>
  <c r="E332" i="19"/>
  <c r="E331" i="19"/>
  <c r="E330" i="19"/>
  <c r="E329" i="19"/>
  <c r="E328" i="19"/>
  <c r="E327" i="19"/>
  <c r="E326" i="19"/>
  <c r="E325" i="19"/>
  <c r="E324" i="19"/>
  <c r="E323" i="19"/>
  <c r="E322" i="19"/>
  <c r="E321" i="19"/>
  <c r="E320" i="19"/>
  <c r="E319" i="19"/>
  <c r="E318" i="19"/>
  <c r="E317" i="19"/>
  <c r="E316" i="19"/>
  <c r="E315" i="19"/>
  <c r="E314" i="19"/>
  <c r="E313" i="19"/>
  <c r="E312" i="19"/>
  <c r="E311" i="19"/>
  <c r="E310" i="19"/>
  <c r="E309" i="19"/>
  <c r="E308" i="19"/>
  <c r="E307" i="19"/>
  <c r="E306" i="19"/>
  <c r="E305" i="19"/>
  <c r="E304" i="19"/>
  <c r="E303" i="19"/>
  <c r="E302" i="19"/>
  <c r="E301" i="19"/>
  <c r="E300" i="19"/>
  <c r="E299" i="19"/>
  <c r="E298" i="19"/>
  <c r="E297" i="19"/>
  <c r="E296" i="19"/>
  <c r="E295" i="19"/>
  <c r="E294" i="19"/>
  <c r="E293" i="19"/>
  <c r="E292" i="19"/>
  <c r="E291" i="19"/>
  <c r="E290" i="19"/>
  <c r="E289" i="19"/>
  <c r="E288" i="19"/>
  <c r="E287" i="19"/>
  <c r="E286" i="19"/>
  <c r="E285" i="19"/>
  <c r="E284" i="19"/>
  <c r="E283" i="19"/>
  <c r="E282" i="19"/>
  <c r="E281" i="19"/>
  <c r="E280" i="19"/>
  <c r="E279" i="19"/>
  <c r="E278" i="19"/>
  <c r="E277" i="19"/>
  <c r="E276" i="19"/>
  <c r="E275" i="19"/>
  <c r="E274" i="19"/>
  <c r="E273" i="19"/>
  <c r="E272" i="19"/>
  <c r="E271" i="19"/>
  <c r="E270" i="19"/>
  <c r="E269" i="19"/>
  <c r="E268" i="19"/>
  <c r="E267" i="19"/>
  <c r="E266" i="19"/>
  <c r="E265" i="19"/>
  <c r="E264" i="19"/>
  <c r="E263" i="19"/>
  <c r="E262" i="19"/>
  <c r="E261" i="19"/>
  <c r="E260" i="19"/>
  <c r="E259" i="19"/>
  <c r="E258" i="19"/>
  <c r="E257" i="19"/>
  <c r="E256" i="19"/>
  <c r="E255" i="19"/>
  <c r="E254" i="19"/>
  <c r="E253" i="19"/>
  <c r="E252" i="19"/>
  <c r="E251" i="19"/>
  <c r="E250" i="19"/>
  <c r="E249" i="19"/>
  <c r="E248" i="19"/>
  <c r="E247" i="19"/>
  <c r="E246" i="19"/>
  <c r="E245" i="19"/>
  <c r="E244" i="19"/>
  <c r="E243" i="19"/>
  <c r="E242" i="19"/>
  <c r="E241" i="19"/>
  <c r="E240" i="19"/>
  <c r="E239" i="19"/>
  <c r="E238" i="19"/>
  <c r="E237" i="19"/>
  <c r="E236" i="19"/>
  <c r="E235" i="19"/>
  <c r="E234" i="19"/>
  <c r="E233" i="19"/>
  <c r="E232" i="19"/>
  <c r="E231" i="19"/>
  <c r="E230" i="19"/>
  <c r="E229" i="19"/>
  <c r="E228" i="19"/>
  <c r="E227" i="19"/>
  <c r="E226" i="19"/>
  <c r="E225" i="19"/>
  <c r="E224" i="19"/>
  <c r="E223" i="19"/>
  <c r="E222" i="19"/>
  <c r="E221" i="19"/>
  <c r="E220" i="19"/>
  <c r="E219" i="19"/>
  <c r="E218" i="19"/>
  <c r="E217" i="19"/>
  <c r="E216" i="19"/>
  <c r="E215" i="19"/>
  <c r="E214" i="19"/>
  <c r="E213" i="19"/>
  <c r="E212" i="19"/>
  <c r="E211" i="19"/>
  <c r="E210" i="19"/>
  <c r="E209" i="19"/>
  <c r="E208" i="19"/>
  <c r="E207" i="19"/>
  <c r="E206" i="19"/>
  <c r="E205" i="19"/>
  <c r="E204" i="19"/>
  <c r="E203" i="19"/>
  <c r="E202" i="19"/>
  <c r="E201" i="19"/>
  <c r="E200" i="19"/>
  <c r="E199" i="19"/>
  <c r="E198" i="19"/>
  <c r="E197" i="19"/>
  <c r="E196" i="19"/>
  <c r="E195" i="19"/>
  <c r="E194" i="19"/>
  <c r="E193" i="19"/>
  <c r="E192" i="19"/>
  <c r="E191" i="19"/>
  <c r="E190" i="19"/>
  <c r="E189" i="19"/>
  <c r="E188" i="19"/>
  <c r="E187" i="19"/>
  <c r="E186" i="19"/>
  <c r="E185" i="19"/>
  <c r="E184" i="19"/>
  <c r="E183" i="19"/>
  <c r="E182" i="19"/>
  <c r="E181" i="19"/>
  <c r="E180" i="19"/>
  <c r="E179" i="19"/>
  <c r="E178" i="19"/>
  <c r="E177" i="19"/>
  <c r="E176" i="19"/>
  <c r="E175" i="19"/>
  <c r="E174" i="19"/>
  <c r="E173" i="19"/>
  <c r="E172" i="19"/>
  <c r="E171" i="19"/>
  <c r="E170" i="19"/>
  <c r="E169" i="19"/>
  <c r="E168" i="19"/>
  <c r="E167" i="19"/>
  <c r="E166" i="19"/>
  <c r="E165" i="19"/>
  <c r="E164" i="19"/>
  <c r="E163" i="19"/>
  <c r="E162" i="19"/>
  <c r="E161" i="19"/>
  <c r="E160" i="19"/>
  <c r="E159" i="19"/>
  <c r="E158" i="19"/>
  <c r="E157" i="19"/>
  <c r="E156" i="19"/>
  <c r="E155" i="19"/>
  <c r="E154" i="19"/>
  <c r="E153" i="19"/>
  <c r="E152" i="19"/>
  <c r="E151" i="19"/>
  <c r="E150" i="19"/>
  <c r="E149" i="19"/>
  <c r="E148" i="19"/>
  <c r="E147" i="19"/>
  <c r="E146" i="19"/>
  <c r="E145" i="19"/>
  <c r="E144" i="19"/>
  <c r="E143" i="19"/>
  <c r="E142" i="19"/>
  <c r="E141" i="19"/>
  <c r="E140" i="19"/>
  <c r="E139" i="19"/>
  <c r="E138" i="19"/>
  <c r="E137" i="19"/>
  <c r="E136" i="19"/>
  <c r="E135" i="19"/>
  <c r="E134" i="19"/>
  <c r="E133" i="19"/>
  <c r="E132" i="19"/>
  <c r="E131" i="19"/>
  <c r="E130" i="19"/>
  <c r="E129" i="19"/>
  <c r="E128" i="19"/>
  <c r="E127" i="19"/>
  <c r="E126" i="19"/>
  <c r="E125" i="19"/>
  <c r="E124" i="19"/>
  <c r="E123" i="19"/>
  <c r="E122" i="19"/>
  <c r="E121" i="19"/>
  <c r="E120" i="19"/>
  <c r="E119" i="19"/>
  <c r="E118" i="19"/>
  <c r="E117" i="19"/>
  <c r="E116" i="19"/>
  <c r="E115" i="19"/>
  <c r="E114" i="19"/>
  <c r="E113" i="19"/>
  <c r="E112" i="19"/>
  <c r="E111" i="19"/>
  <c r="E110" i="19"/>
  <c r="E109" i="19"/>
  <c r="E108" i="19"/>
  <c r="E107" i="19"/>
  <c r="E106" i="19"/>
  <c r="E105" i="19"/>
  <c r="E104" i="19"/>
  <c r="E103" i="19"/>
  <c r="E102" i="19"/>
  <c r="E101" i="19"/>
  <c r="E100" i="19"/>
  <c r="E99" i="19"/>
  <c r="E98" i="19"/>
  <c r="E97" i="19"/>
  <c r="E96" i="19"/>
  <c r="E95" i="19"/>
  <c r="E94" i="19"/>
  <c r="E93" i="19"/>
  <c r="E92" i="19"/>
  <c r="E91" i="19"/>
  <c r="E90" i="19"/>
  <c r="E89" i="19"/>
  <c r="E88" i="19"/>
  <c r="E87" i="19"/>
  <c r="E86" i="19"/>
  <c r="E85" i="19"/>
  <c r="E84" i="19"/>
  <c r="E83" i="19"/>
  <c r="E82" i="19"/>
  <c r="E81" i="19"/>
  <c r="E80" i="19"/>
  <c r="E79" i="19"/>
  <c r="E78" i="19"/>
  <c r="E77" i="19"/>
  <c r="E76" i="19"/>
  <c r="E75" i="19"/>
  <c r="E74" i="19"/>
  <c r="E73" i="19"/>
  <c r="E72" i="19"/>
  <c r="E71" i="19"/>
  <c r="E70" i="19"/>
  <c r="E69" i="19"/>
  <c r="E68" i="19"/>
  <c r="E67" i="19"/>
  <c r="E66" i="19"/>
  <c r="E65" i="19"/>
  <c r="E64" i="19"/>
  <c r="E63" i="19"/>
  <c r="E62" i="19"/>
  <c r="E61" i="19"/>
  <c r="E60" i="19"/>
  <c r="E59" i="19"/>
  <c r="E58" i="19"/>
  <c r="E57" i="19"/>
  <c r="E56" i="19"/>
  <c r="E55" i="19"/>
  <c r="E54" i="19"/>
  <c r="E53" i="19"/>
  <c r="E52" i="19"/>
  <c r="E51" i="19"/>
  <c r="E50" i="19"/>
  <c r="E49" i="19"/>
  <c r="E48" i="19"/>
  <c r="E47" i="19"/>
  <c r="E46" i="19"/>
  <c r="E45" i="19"/>
  <c r="E44" i="19"/>
  <c r="E43" i="19"/>
  <c r="E42" i="19"/>
  <c r="H15" i="19"/>
  <c r="F18" i="18"/>
  <c r="F12" i="18"/>
  <c r="F14" i="18" s="1"/>
  <c r="F12" i="17"/>
  <c r="F14" i="17" s="1"/>
  <c r="F21" i="17" s="1"/>
  <c r="H17" i="19" l="1"/>
  <c r="F59" i="19" s="1"/>
  <c r="J59" i="19" s="1"/>
  <c r="F349" i="19"/>
  <c r="J349" i="19" s="1"/>
  <c r="F75" i="19"/>
  <c r="J75" i="19" s="1"/>
  <c r="F340" i="19"/>
  <c r="J340" i="19" s="1"/>
  <c r="F332" i="19"/>
  <c r="J332" i="19" s="1"/>
  <c r="F149" i="19"/>
  <c r="J149" i="19" s="1"/>
  <c r="F85" i="19"/>
  <c r="J85" i="19" s="1"/>
  <c r="F64" i="19"/>
  <c r="J64" i="19" s="1"/>
  <c r="F222" i="19"/>
  <c r="J222" i="19" s="1"/>
  <c r="F153" i="19"/>
  <c r="J153" i="19" s="1"/>
  <c r="F280" i="19"/>
  <c r="J280" i="19" s="1"/>
  <c r="F264" i="19"/>
  <c r="J264" i="19" s="1"/>
  <c r="F221" i="19"/>
  <c r="J221" i="19" s="1"/>
  <c r="F216" i="19"/>
  <c r="J216" i="19" s="1"/>
  <c r="F194" i="19"/>
  <c r="J194" i="19" s="1"/>
  <c r="F109" i="19"/>
  <c r="J109" i="19" s="1"/>
  <c r="F93" i="19"/>
  <c r="J93" i="19" s="1"/>
  <c r="F54" i="19"/>
  <c r="J54" i="19" s="1"/>
  <c r="F50" i="19"/>
  <c r="J50" i="19" s="1"/>
  <c r="F390" i="19"/>
  <c r="J390" i="19" s="1"/>
  <c r="F116" i="19"/>
  <c r="J116" i="19" s="1"/>
  <c r="F126" i="19"/>
  <c r="J126" i="19" s="1"/>
  <c r="F188" i="19"/>
  <c r="J188" i="19" s="1"/>
  <c r="O21" i="18"/>
  <c r="O25" i="18" s="1"/>
  <c r="O27" i="18" s="1"/>
  <c r="O29" i="18" s="1"/>
  <c r="L21" i="18"/>
  <c r="L25" i="18" s="1"/>
  <c r="L27" i="18" s="1"/>
  <c r="L29" i="18" s="1"/>
  <c r="P21" i="18"/>
  <c r="P25" i="18" s="1"/>
  <c r="P27" i="18" s="1"/>
  <c r="P29" i="18" s="1"/>
  <c r="I21" i="18"/>
  <c r="I25" i="18" s="1"/>
  <c r="I27" i="18" s="1"/>
  <c r="I29" i="18" s="1"/>
  <c r="Q21" i="18"/>
  <c r="Q25" i="18" s="1"/>
  <c r="Q27" i="18" s="1"/>
  <c r="Q29" i="18" s="1"/>
  <c r="F21" i="18"/>
  <c r="F25" i="18" s="1"/>
  <c r="F27" i="18" s="1"/>
  <c r="F29" i="18" s="1"/>
  <c r="J21" i="18"/>
  <c r="J25" i="18" s="1"/>
  <c r="J27" i="18" s="1"/>
  <c r="J29" i="18" s="1"/>
  <c r="N21" i="18"/>
  <c r="N25" i="18" s="1"/>
  <c r="N27" i="18" s="1"/>
  <c r="N29" i="18" s="1"/>
  <c r="H21" i="18"/>
  <c r="H25" i="18" s="1"/>
  <c r="H27" i="18" s="1"/>
  <c r="H29" i="18" s="1"/>
  <c r="M21" i="18"/>
  <c r="M25" i="18" s="1"/>
  <c r="M27" i="18" s="1"/>
  <c r="M29" i="18" s="1"/>
  <c r="G21" i="18"/>
  <c r="G25" i="18" s="1"/>
  <c r="G27" i="18" s="1"/>
  <c r="G29" i="18" s="1"/>
  <c r="K21" i="18"/>
  <c r="K25" i="18" s="1"/>
  <c r="K27" i="18" s="1"/>
  <c r="K29" i="18" s="1"/>
  <c r="F18" i="17"/>
  <c r="F294" i="19" l="1"/>
  <c r="J294" i="19" s="1"/>
  <c r="F174" i="19"/>
  <c r="J174" i="19" s="1"/>
  <c r="F53" i="19"/>
  <c r="J53" i="19" s="1"/>
  <c r="F180" i="19"/>
  <c r="J180" i="19" s="1"/>
  <c r="F60" i="19"/>
  <c r="J60" i="19" s="1"/>
  <c r="F84" i="19"/>
  <c r="J84" i="19" s="1"/>
  <c r="F66" i="19"/>
  <c r="J66" i="19" s="1"/>
  <c r="F237" i="19"/>
  <c r="J237" i="19" s="1"/>
  <c r="F196" i="19"/>
  <c r="J196" i="19" s="1"/>
  <c r="F101" i="19"/>
  <c r="J101" i="19" s="1"/>
  <c r="F91" i="19"/>
  <c r="J91" i="19" s="1"/>
  <c r="F47" i="19"/>
  <c r="J47" i="19" s="1"/>
  <c r="F88" i="19"/>
  <c r="J88" i="19" s="1"/>
  <c r="F258" i="19"/>
  <c r="J258" i="19" s="1"/>
  <c r="F217" i="19"/>
  <c r="J217" i="19" s="1"/>
  <c r="F144" i="19"/>
  <c r="J144" i="19" s="1"/>
  <c r="F95" i="19"/>
  <c r="J95" i="19" s="1"/>
  <c r="F139" i="19"/>
  <c r="J139" i="19" s="1"/>
  <c r="F219" i="19"/>
  <c r="J219" i="19" s="1"/>
  <c r="F223" i="19"/>
  <c r="J223" i="19" s="1"/>
  <c r="F251" i="19"/>
  <c r="J251" i="19" s="1"/>
  <c r="F155" i="19"/>
  <c r="J155" i="19" s="1"/>
  <c r="F315" i="19"/>
  <c r="J315" i="19" s="1"/>
  <c r="F265" i="19"/>
  <c r="J265" i="19" s="1"/>
  <c r="F165" i="19"/>
  <c r="J165" i="19" s="1"/>
  <c r="F204" i="19"/>
  <c r="J204" i="19" s="1"/>
  <c r="F130" i="19"/>
  <c r="J130" i="19" s="1"/>
  <c r="F312" i="19"/>
  <c r="J312" i="19" s="1"/>
  <c r="F282" i="19"/>
  <c r="J282" i="19" s="1"/>
  <c r="F192" i="19"/>
  <c r="J192" i="19" s="1"/>
  <c r="F182" i="19"/>
  <c r="J182" i="19" s="1"/>
  <c r="F136" i="19"/>
  <c r="J136" i="19" s="1"/>
  <c r="F320" i="19"/>
  <c r="J320" i="19" s="1"/>
  <c r="F290" i="19"/>
  <c r="J290" i="19" s="1"/>
  <c r="F208" i="19"/>
  <c r="J208" i="19" s="1"/>
  <c r="F398" i="19"/>
  <c r="J398" i="19" s="1"/>
  <c r="F134" i="19"/>
  <c r="J134" i="19" s="1"/>
  <c r="F152" i="19"/>
  <c r="J152" i="19" s="1"/>
  <c r="F344" i="19"/>
  <c r="J344" i="19" s="1"/>
  <c r="F346" i="19"/>
  <c r="J346" i="19" s="1"/>
  <c r="F250" i="19"/>
  <c r="J250" i="19" s="1"/>
  <c r="F273" i="19"/>
  <c r="J273" i="19" s="1"/>
  <c r="F92" i="19"/>
  <c r="J92" i="19" s="1"/>
  <c r="F173" i="19"/>
  <c r="J173" i="19" s="1"/>
  <c r="F376" i="19"/>
  <c r="J376" i="19" s="1"/>
  <c r="F354" i="19"/>
  <c r="J354" i="19" s="1"/>
  <c r="F256" i="19"/>
  <c r="J256" i="19" s="1"/>
  <c r="F252" i="19"/>
  <c r="J252" i="19" s="1"/>
  <c r="F81" i="19"/>
  <c r="J81" i="19" s="1"/>
  <c r="F178" i="19"/>
  <c r="J178" i="19" s="1"/>
  <c r="F384" i="19"/>
  <c r="J384" i="19" s="1"/>
  <c r="F44" i="19"/>
  <c r="J44" i="19" s="1"/>
  <c r="F272" i="19"/>
  <c r="J272" i="19" s="1"/>
  <c r="F319" i="19"/>
  <c r="J319" i="19" s="1"/>
  <c r="F381" i="19"/>
  <c r="J381" i="19" s="1"/>
  <c r="F366" i="19"/>
  <c r="J366" i="19" s="1"/>
  <c r="F73" i="19"/>
  <c r="J73" i="19" s="1"/>
  <c r="F124" i="19"/>
  <c r="J124" i="19" s="1"/>
  <c r="F72" i="19"/>
  <c r="J72" i="19" s="1"/>
  <c r="F157" i="19"/>
  <c r="J157" i="19" s="1"/>
  <c r="F242" i="19"/>
  <c r="J242" i="19" s="1"/>
  <c r="F352" i="19"/>
  <c r="J352" i="19" s="1"/>
  <c r="F201" i="19"/>
  <c r="J201" i="19" s="1"/>
  <c r="F314" i="19"/>
  <c r="J314" i="19" s="1"/>
  <c r="F80" i="19"/>
  <c r="J80" i="19" s="1"/>
  <c r="F186" i="19"/>
  <c r="J186" i="19" s="1"/>
  <c r="F300" i="19"/>
  <c r="J300" i="19" s="1"/>
  <c r="F123" i="19"/>
  <c r="J123" i="19" s="1"/>
  <c r="F283" i="19"/>
  <c r="J283" i="19" s="1"/>
  <c r="F238" i="19"/>
  <c r="J238" i="19" s="1"/>
  <c r="F378" i="19"/>
  <c r="J378" i="19" s="1"/>
  <c r="F122" i="19"/>
  <c r="J122" i="19" s="1"/>
  <c r="F213" i="19"/>
  <c r="J213" i="19" s="1"/>
  <c r="F364" i="19"/>
  <c r="J364" i="19" s="1"/>
  <c r="F159" i="19"/>
  <c r="J159" i="19" s="1"/>
  <c r="F347" i="19"/>
  <c r="J347" i="19" s="1"/>
  <c r="F166" i="19"/>
  <c r="J166" i="19" s="1"/>
  <c r="F268" i="19"/>
  <c r="J268" i="19" s="1"/>
  <c r="F45" i="19"/>
  <c r="J45" i="19" s="1"/>
  <c r="F114" i="19"/>
  <c r="J114" i="19" s="1"/>
  <c r="F200" i="19"/>
  <c r="J200" i="19" s="1"/>
  <c r="F288" i="19"/>
  <c r="J288" i="19" s="1"/>
  <c r="F158" i="19"/>
  <c r="J158" i="19" s="1"/>
  <c r="F260" i="19"/>
  <c r="J260" i="19" s="1"/>
  <c r="F386" i="19"/>
  <c r="J386" i="19" s="1"/>
  <c r="F128" i="19"/>
  <c r="J128" i="19" s="1"/>
  <c r="F229" i="19"/>
  <c r="J229" i="19" s="1"/>
  <c r="F396" i="19"/>
  <c r="J396" i="19" s="1"/>
  <c r="F187" i="19"/>
  <c r="J187" i="19" s="1"/>
  <c r="F395" i="19"/>
  <c r="J395" i="19" s="1"/>
  <c r="F277" i="19"/>
  <c r="J277" i="19" s="1"/>
  <c r="F372" i="19"/>
  <c r="J372" i="19" s="1"/>
  <c r="F107" i="19"/>
  <c r="J107" i="19" s="1"/>
  <c r="F171" i="19"/>
  <c r="J171" i="19" s="1"/>
  <c r="F255" i="19"/>
  <c r="J255" i="19" s="1"/>
  <c r="F351" i="19"/>
  <c r="J351" i="19" s="1"/>
  <c r="F244" i="19"/>
  <c r="J244" i="19" s="1"/>
  <c r="F322" i="19"/>
  <c r="J322" i="19" s="1"/>
  <c r="F48" i="19"/>
  <c r="J48" i="19" s="1"/>
  <c r="F106" i="19"/>
  <c r="J106" i="19" s="1"/>
  <c r="F170" i="19"/>
  <c r="J170" i="19" s="1"/>
  <c r="F234" i="19"/>
  <c r="J234" i="19" s="1"/>
  <c r="F308" i="19"/>
  <c r="J308" i="19" s="1"/>
  <c r="F404" i="19"/>
  <c r="J404" i="19" s="1"/>
  <c r="F127" i="19"/>
  <c r="J127" i="19" s="1"/>
  <c r="F191" i="19"/>
  <c r="J191" i="19" s="1"/>
  <c r="F287" i="19"/>
  <c r="J287" i="19" s="1"/>
  <c r="F285" i="19"/>
  <c r="J285" i="19" s="1"/>
  <c r="F203" i="19"/>
  <c r="J203" i="19" s="1"/>
  <c r="F235" i="19"/>
  <c r="J235" i="19" s="1"/>
  <c r="F267" i="19"/>
  <c r="J267" i="19" s="1"/>
  <c r="F299" i="19"/>
  <c r="J299" i="19" s="1"/>
  <c r="F331" i="19"/>
  <c r="J331" i="19" s="1"/>
  <c r="F363" i="19"/>
  <c r="J363" i="19" s="1"/>
  <c r="F305" i="19"/>
  <c r="J305" i="19" s="1"/>
  <c r="F286" i="19"/>
  <c r="J286" i="19" s="1"/>
  <c r="F79" i="19"/>
  <c r="J79" i="19" s="1"/>
  <c r="F111" i="19"/>
  <c r="J111" i="19" s="1"/>
  <c r="F143" i="19"/>
  <c r="J143" i="19" s="1"/>
  <c r="F175" i="19"/>
  <c r="J175" i="19" s="1"/>
  <c r="F207" i="19"/>
  <c r="J207" i="19" s="1"/>
  <c r="F239" i="19"/>
  <c r="J239" i="19" s="1"/>
  <c r="F271" i="19"/>
  <c r="J271" i="19" s="1"/>
  <c r="F303" i="19"/>
  <c r="J303" i="19" s="1"/>
  <c r="F335" i="19"/>
  <c r="J335" i="19" s="1"/>
  <c r="F379" i="19"/>
  <c r="J379" i="19" s="1"/>
  <c r="F325" i="19"/>
  <c r="J325" i="19" s="1"/>
  <c r="F382" i="19"/>
  <c r="J382" i="19" s="1"/>
  <c r="F214" i="19"/>
  <c r="J214" i="19" s="1"/>
  <c r="F100" i="19"/>
  <c r="J100" i="19" s="1"/>
  <c r="F318" i="19"/>
  <c r="J318" i="19" s="1"/>
  <c r="F369" i="19"/>
  <c r="J369" i="19" s="1"/>
  <c r="F341" i="19"/>
  <c r="J341" i="19" s="1"/>
  <c r="F321" i="19"/>
  <c r="J321" i="19" s="1"/>
  <c r="F297" i="19"/>
  <c r="J297" i="19" s="1"/>
  <c r="F281" i="19"/>
  <c r="J281" i="19" s="1"/>
  <c r="F391" i="19"/>
  <c r="J391" i="19" s="1"/>
  <c r="F375" i="19"/>
  <c r="J375" i="19" s="1"/>
  <c r="F359" i="19"/>
  <c r="J359" i="19" s="1"/>
  <c r="F343" i="19"/>
  <c r="J343" i="19" s="1"/>
  <c r="F327" i="19"/>
  <c r="J327" i="19" s="1"/>
  <c r="F311" i="19"/>
  <c r="J311" i="19" s="1"/>
  <c r="F295" i="19"/>
  <c r="J295" i="19" s="1"/>
  <c r="F279" i="19"/>
  <c r="J279" i="19" s="1"/>
  <c r="F263" i="19"/>
  <c r="J263" i="19" s="1"/>
  <c r="F247" i="19"/>
  <c r="J247" i="19" s="1"/>
  <c r="F231" i="19"/>
  <c r="J231" i="19" s="1"/>
  <c r="F215" i="19"/>
  <c r="J215" i="19" s="1"/>
  <c r="F199" i="19"/>
  <c r="J199" i="19" s="1"/>
  <c r="F183" i="19"/>
  <c r="J183" i="19" s="1"/>
  <c r="F167" i="19"/>
  <c r="J167" i="19" s="1"/>
  <c r="F151" i="19"/>
  <c r="J151" i="19" s="1"/>
  <c r="F135" i="19"/>
  <c r="J135" i="19" s="1"/>
  <c r="F119" i="19"/>
  <c r="J119" i="19" s="1"/>
  <c r="F103" i="19"/>
  <c r="J103" i="19" s="1"/>
  <c r="F87" i="19"/>
  <c r="J87" i="19" s="1"/>
  <c r="F71" i="19"/>
  <c r="J71" i="19" s="1"/>
  <c r="F388" i="19"/>
  <c r="J388" i="19" s="1"/>
  <c r="F356" i="19"/>
  <c r="J356" i="19" s="1"/>
  <c r="F324" i="19"/>
  <c r="J324" i="19" s="1"/>
  <c r="F292" i="19"/>
  <c r="J292" i="19" s="1"/>
  <c r="F266" i="19"/>
  <c r="J266" i="19" s="1"/>
  <c r="F245" i="19"/>
  <c r="J245" i="19" s="1"/>
  <c r="F224" i="19"/>
  <c r="J224" i="19" s="1"/>
  <c r="F202" i="19"/>
  <c r="J202" i="19" s="1"/>
  <c r="F181" i="19"/>
  <c r="J181" i="19" s="1"/>
  <c r="F160" i="19"/>
  <c r="J160" i="19" s="1"/>
  <c r="F138" i="19"/>
  <c r="J138" i="19" s="1"/>
  <c r="F117" i="19"/>
  <c r="J117" i="19" s="1"/>
  <c r="F96" i="19"/>
  <c r="J96" i="19" s="1"/>
  <c r="F74" i="19"/>
  <c r="J74" i="19" s="1"/>
  <c r="F56" i="19"/>
  <c r="J56" i="19" s="1"/>
  <c r="F402" i="19"/>
  <c r="J402" i="19" s="1"/>
  <c r="F370" i="19"/>
  <c r="J370" i="19" s="1"/>
  <c r="F338" i="19"/>
  <c r="J338" i="19" s="1"/>
  <c r="F306" i="19"/>
  <c r="J306" i="19" s="1"/>
  <c r="F276" i="19"/>
  <c r="J276" i="19" s="1"/>
  <c r="F254" i="19"/>
  <c r="J254" i="19" s="1"/>
  <c r="F233" i="19"/>
  <c r="J233" i="19" s="1"/>
  <c r="F212" i="19"/>
  <c r="J212" i="19" s="1"/>
  <c r="F190" i="19"/>
  <c r="J190" i="19" s="1"/>
  <c r="F169" i="19"/>
  <c r="J169" i="19" s="1"/>
  <c r="F400" i="19"/>
  <c r="J400" i="19" s="1"/>
  <c r="F368" i="19"/>
  <c r="J368" i="19" s="1"/>
  <c r="F336" i="19"/>
  <c r="J336" i="19" s="1"/>
  <c r="F304" i="19"/>
  <c r="J304" i="19" s="1"/>
  <c r="F274" i="19"/>
  <c r="J274" i="19" s="1"/>
  <c r="F253" i="19"/>
  <c r="J253" i="19" s="1"/>
  <c r="F232" i="19"/>
  <c r="J232" i="19" s="1"/>
  <c r="F210" i="19"/>
  <c r="J210" i="19" s="1"/>
  <c r="F189" i="19"/>
  <c r="J189" i="19" s="1"/>
  <c r="F168" i="19"/>
  <c r="J168" i="19" s="1"/>
  <c r="F146" i="19"/>
  <c r="J146" i="19" s="1"/>
  <c r="F125" i="19"/>
  <c r="J125" i="19" s="1"/>
  <c r="F104" i="19"/>
  <c r="J104" i="19" s="1"/>
  <c r="F82" i="19"/>
  <c r="J82" i="19" s="1"/>
  <c r="F62" i="19"/>
  <c r="J62" i="19" s="1"/>
  <c r="F46" i="19"/>
  <c r="J46" i="19" s="1"/>
  <c r="F61" i="19"/>
  <c r="J61" i="19" s="1"/>
  <c r="F102" i="19"/>
  <c r="J102" i="19" s="1"/>
  <c r="F145" i="19"/>
  <c r="J145" i="19" s="1"/>
  <c r="F225" i="19"/>
  <c r="J225" i="19" s="1"/>
  <c r="F326" i="19"/>
  <c r="J326" i="19" s="1"/>
  <c r="F55" i="19"/>
  <c r="J55" i="19" s="1"/>
  <c r="F94" i="19"/>
  <c r="J94" i="19" s="1"/>
  <c r="F137" i="19"/>
  <c r="J137" i="19" s="1"/>
  <c r="F209" i="19"/>
  <c r="J209" i="19" s="1"/>
  <c r="F302" i="19"/>
  <c r="J302" i="19" s="1"/>
  <c r="F220" i="19"/>
  <c r="J220" i="19" s="1"/>
  <c r="F357" i="19"/>
  <c r="J357" i="19" s="1"/>
  <c r="F309" i="19"/>
  <c r="J309" i="19" s="1"/>
  <c r="F399" i="19"/>
  <c r="J399" i="19" s="1"/>
  <c r="F367" i="19"/>
  <c r="J367" i="19" s="1"/>
  <c r="F236" i="19"/>
  <c r="J236" i="19" s="1"/>
  <c r="F132" i="19"/>
  <c r="J132" i="19" s="1"/>
  <c r="F397" i="19"/>
  <c r="J397" i="19" s="1"/>
  <c r="F365" i="19"/>
  <c r="J365" i="19" s="1"/>
  <c r="F337" i="19"/>
  <c r="J337" i="19" s="1"/>
  <c r="F313" i="19"/>
  <c r="J313" i="19" s="1"/>
  <c r="F293" i="19"/>
  <c r="J293" i="19" s="1"/>
  <c r="F403" i="19"/>
  <c r="J403" i="19" s="1"/>
  <c r="F387" i="19"/>
  <c r="J387" i="19" s="1"/>
  <c r="F371" i="19"/>
  <c r="J371" i="19" s="1"/>
  <c r="F355" i="19"/>
  <c r="J355" i="19" s="1"/>
  <c r="F339" i="19"/>
  <c r="J339" i="19" s="1"/>
  <c r="F323" i="19"/>
  <c r="J323" i="19" s="1"/>
  <c r="F307" i="19"/>
  <c r="J307" i="19" s="1"/>
  <c r="F291" i="19"/>
  <c r="J291" i="19" s="1"/>
  <c r="F275" i="19"/>
  <c r="J275" i="19" s="1"/>
  <c r="F259" i="19"/>
  <c r="J259" i="19" s="1"/>
  <c r="F243" i="19"/>
  <c r="J243" i="19" s="1"/>
  <c r="F227" i="19"/>
  <c r="J227" i="19" s="1"/>
  <c r="F211" i="19"/>
  <c r="J211" i="19" s="1"/>
  <c r="F195" i="19"/>
  <c r="J195" i="19" s="1"/>
  <c r="F179" i="19"/>
  <c r="J179" i="19" s="1"/>
  <c r="F163" i="19"/>
  <c r="J163" i="19" s="1"/>
  <c r="F147" i="19"/>
  <c r="J147" i="19" s="1"/>
  <c r="F131" i="19"/>
  <c r="J131" i="19" s="1"/>
  <c r="F115" i="19"/>
  <c r="J115" i="19" s="1"/>
  <c r="F99" i="19"/>
  <c r="J99" i="19" s="1"/>
  <c r="F83" i="19"/>
  <c r="J83" i="19" s="1"/>
  <c r="F67" i="19"/>
  <c r="J67" i="19" s="1"/>
  <c r="F380" i="19"/>
  <c r="J380" i="19" s="1"/>
  <c r="F348" i="19"/>
  <c r="J348" i="19" s="1"/>
  <c r="F316" i="19"/>
  <c r="J316" i="19" s="1"/>
  <c r="F284" i="19"/>
  <c r="J284" i="19" s="1"/>
  <c r="F261" i="19"/>
  <c r="J261" i="19" s="1"/>
  <c r="F240" i="19"/>
  <c r="J240" i="19" s="1"/>
  <c r="F218" i="19"/>
  <c r="J218" i="19" s="1"/>
  <c r="F197" i="19"/>
  <c r="J197" i="19" s="1"/>
  <c r="F176" i="19"/>
  <c r="J176" i="19" s="1"/>
  <c r="F154" i="19"/>
  <c r="J154" i="19" s="1"/>
  <c r="F133" i="19"/>
  <c r="J133" i="19" s="1"/>
  <c r="F112" i="19"/>
  <c r="J112" i="19" s="1"/>
  <c r="F90" i="19"/>
  <c r="J90" i="19" s="1"/>
  <c r="F69" i="19"/>
  <c r="J69" i="19" s="1"/>
  <c r="F52" i="19"/>
  <c r="J52" i="19" s="1"/>
  <c r="F394" i="19"/>
  <c r="J394" i="19" s="1"/>
  <c r="F362" i="19"/>
  <c r="J362" i="19" s="1"/>
  <c r="F330" i="19"/>
  <c r="J330" i="19" s="1"/>
  <c r="F298" i="19"/>
  <c r="J298" i="19" s="1"/>
  <c r="F270" i="19"/>
  <c r="J270" i="19" s="1"/>
  <c r="F249" i="19"/>
  <c r="J249" i="19" s="1"/>
  <c r="F228" i="19"/>
  <c r="J228" i="19" s="1"/>
  <c r="F206" i="19"/>
  <c r="J206" i="19" s="1"/>
  <c r="F185" i="19"/>
  <c r="J185" i="19" s="1"/>
  <c r="F164" i="19"/>
  <c r="J164" i="19" s="1"/>
  <c r="F392" i="19"/>
  <c r="J392" i="19" s="1"/>
  <c r="F360" i="19"/>
  <c r="J360" i="19" s="1"/>
  <c r="F328" i="19"/>
  <c r="J328" i="19" s="1"/>
  <c r="F296" i="19"/>
  <c r="J296" i="19" s="1"/>
  <c r="F269" i="19"/>
  <c r="J269" i="19" s="1"/>
  <c r="F248" i="19"/>
  <c r="J248" i="19" s="1"/>
  <c r="F226" i="19"/>
  <c r="J226" i="19" s="1"/>
  <c r="F205" i="19"/>
  <c r="J205" i="19" s="1"/>
  <c r="F184" i="19"/>
  <c r="J184" i="19" s="1"/>
  <c r="F162" i="19"/>
  <c r="J162" i="19" s="1"/>
  <c r="F141" i="19"/>
  <c r="J141" i="19" s="1"/>
  <c r="F120" i="19"/>
  <c r="J120" i="19" s="1"/>
  <c r="F98" i="19"/>
  <c r="J98" i="19" s="1"/>
  <c r="F77" i="19"/>
  <c r="J77" i="19" s="1"/>
  <c r="F58" i="19"/>
  <c r="J58" i="19" s="1"/>
  <c r="F42" i="19"/>
  <c r="J42" i="19" s="1"/>
  <c r="F70" i="19"/>
  <c r="J70" i="19" s="1"/>
  <c r="F113" i="19"/>
  <c r="J113" i="19" s="1"/>
  <c r="F161" i="19"/>
  <c r="J161" i="19" s="1"/>
  <c r="F246" i="19"/>
  <c r="J246" i="19" s="1"/>
  <c r="F358" i="19"/>
  <c r="J358" i="19" s="1"/>
  <c r="F63" i="19"/>
  <c r="J63" i="19" s="1"/>
  <c r="F105" i="19"/>
  <c r="J105" i="19" s="1"/>
  <c r="F148" i="19"/>
  <c r="J148" i="19" s="1"/>
  <c r="F230" i="19"/>
  <c r="J230" i="19" s="1"/>
  <c r="F334" i="19"/>
  <c r="J334" i="19" s="1"/>
  <c r="F342" i="19"/>
  <c r="J342" i="19" s="1"/>
  <c r="F385" i="19"/>
  <c r="J385" i="19" s="1"/>
  <c r="F329" i="19"/>
  <c r="J329" i="19" s="1"/>
  <c r="F289" i="19"/>
  <c r="J289" i="19" s="1"/>
  <c r="F383" i="19"/>
  <c r="J383" i="19" s="1"/>
  <c r="F142" i="19"/>
  <c r="J142" i="19" s="1"/>
  <c r="F51" i="19"/>
  <c r="J51" i="19" s="1"/>
  <c r="F150" i="19"/>
  <c r="J150" i="19" s="1"/>
  <c r="F301" i="19"/>
  <c r="J301" i="19" s="1"/>
  <c r="F317" i="19"/>
  <c r="J317" i="19" s="1"/>
  <c r="F333" i="19"/>
  <c r="J333" i="19" s="1"/>
  <c r="F353" i="19"/>
  <c r="J353" i="19" s="1"/>
  <c r="F373" i="19"/>
  <c r="J373" i="19" s="1"/>
  <c r="F401" i="19"/>
  <c r="J401" i="19" s="1"/>
  <c r="F198" i="19"/>
  <c r="J198" i="19" s="1"/>
  <c r="F89" i="19"/>
  <c r="J89" i="19" s="1"/>
  <c r="F310" i="19"/>
  <c r="J310" i="19" s="1"/>
  <c r="F108" i="19"/>
  <c r="J108" i="19" s="1"/>
  <c r="F65" i="19"/>
  <c r="J65" i="19" s="1"/>
  <c r="F389" i="19"/>
  <c r="J389" i="19" s="1"/>
  <c r="F405" i="19"/>
  <c r="J405" i="19" s="1"/>
  <c r="F262" i="19"/>
  <c r="J262" i="19" s="1"/>
  <c r="F177" i="19"/>
  <c r="J177" i="19" s="1"/>
  <c r="F121" i="19"/>
  <c r="J121" i="19" s="1"/>
  <c r="F78" i="19"/>
  <c r="J78" i="19" s="1"/>
  <c r="F43" i="19"/>
  <c r="J43" i="19" s="1"/>
  <c r="F278" i="19"/>
  <c r="J278" i="19" s="1"/>
  <c r="F193" i="19"/>
  <c r="J193" i="19" s="1"/>
  <c r="F129" i="19"/>
  <c r="J129" i="19" s="1"/>
  <c r="F86" i="19"/>
  <c r="J86" i="19" s="1"/>
  <c r="F49" i="19"/>
  <c r="J49" i="19" s="1"/>
  <c r="F345" i="19"/>
  <c r="J345" i="19" s="1"/>
  <c r="F361" i="19"/>
  <c r="J361" i="19" s="1"/>
  <c r="F377" i="19"/>
  <c r="J377" i="19" s="1"/>
  <c r="F393" i="19"/>
  <c r="J393" i="19" s="1"/>
  <c r="F350" i="19"/>
  <c r="J350" i="19" s="1"/>
  <c r="F241" i="19"/>
  <c r="J241" i="19" s="1"/>
  <c r="F156" i="19"/>
  <c r="J156" i="19" s="1"/>
  <c r="F110" i="19"/>
  <c r="J110" i="19" s="1"/>
  <c r="F68" i="19"/>
  <c r="J68" i="19" s="1"/>
  <c r="F374" i="19"/>
  <c r="J374" i="19" s="1"/>
  <c r="F257" i="19"/>
  <c r="J257" i="19" s="1"/>
  <c r="F172" i="19"/>
  <c r="J172" i="19" s="1"/>
  <c r="F118" i="19"/>
  <c r="J118" i="19" s="1"/>
  <c r="F76" i="19"/>
  <c r="J76" i="19" s="1"/>
  <c r="F41" i="19"/>
  <c r="J41" i="19" s="1"/>
  <c r="F140" i="19"/>
  <c r="J140" i="19" s="1"/>
  <c r="F97" i="19"/>
  <c r="J97" i="19" s="1"/>
  <c r="F57" i="19"/>
  <c r="J57" i="19" s="1"/>
  <c r="F30" i="18"/>
  <c r="F35" i="18" s="1"/>
  <c r="F39" i="18" s="1"/>
  <c r="Q21" i="17"/>
  <c r="Q25" i="17" s="1"/>
  <c r="Q27" i="17" s="1"/>
  <c r="Q29" i="17" s="1"/>
  <c r="F25" i="17"/>
  <c r="F27" i="17" s="1"/>
  <c r="F29" i="17" s="1"/>
  <c r="L21" i="17"/>
  <c r="L25" i="17" s="1"/>
  <c r="L27" i="17" s="1"/>
  <c r="L29" i="17" s="1"/>
  <c r="G21" i="17"/>
  <c r="G25" i="17" s="1"/>
  <c r="G27" i="17" s="1"/>
  <c r="G29" i="17" s="1"/>
  <c r="P21" i="17"/>
  <c r="P25" i="17" s="1"/>
  <c r="P27" i="17" s="1"/>
  <c r="P29" i="17" s="1"/>
  <c r="K21" i="17"/>
  <c r="K25" i="17" s="1"/>
  <c r="K27" i="17" s="1"/>
  <c r="K29" i="17" s="1"/>
  <c r="O21" i="17"/>
  <c r="O25" i="17" s="1"/>
  <c r="O27" i="17" s="1"/>
  <c r="O29" i="17" s="1"/>
  <c r="I21" i="17"/>
  <c r="I25" i="17" s="1"/>
  <c r="I27" i="17" s="1"/>
  <c r="I29" i="17" s="1"/>
  <c r="M21" i="17"/>
  <c r="M25" i="17" s="1"/>
  <c r="M27" i="17" s="1"/>
  <c r="M29" i="17" s="1"/>
  <c r="H21" i="17"/>
  <c r="H25" i="17" s="1"/>
  <c r="H27" i="17" s="1"/>
  <c r="H29" i="17" s="1"/>
  <c r="N21" i="17"/>
  <c r="N25" i="17" s="1"/>
  <c r="N27" i="17" s="1"/>
  <c r="N29" i="17" s="1"/>
  <c r="J21" i="17"/>
  <c r="J25" i="17" s="1"/>
  <c r="J406" i="19" l="1"/>
  <c r="H20" i="19" s="1"/>
  <c r="H22" i="19" s="1"/>
  <c r="H27" i="19" s="1"/>
  <c r="H31" i="19" s="1"/>
  <c r="J27" i="17"/>
  <c r="J29" i="17" s="1"/>
  <c r="F30" i="17" s="1"/>
  <c r="F35" i="17" l="1"/>
  <c r="F40" i="17" s="1"/>
  <c r="F36" i="17"/>
  <c r="F41" i="17" s="1"/>
</calcChain>
</file>

<file path=xl/sharedStrings.xml><?xml version="1.0" encoding="utf-8"?>
<sst xmlns="http://schemas.openxmlformats.org/spreadsheetml/2006/main" count="426" uniqueCount="165">
  <si>
    <t>実施サイト</t>
    <rPh sb="0" eb="2">
      <t>ジッシ</t>
    </rPh>
    <phoneticPr fontId="2"/>
  </si>
  <si>
    <t>事業名</t>
    <rPh sb="0" eb="2">
      <t>ジギョウ</t>
    </rPh>
    <rPh sb="2" eb="3">
      <t>メイ</t>
    </rPh>
    <phoneticPr fontId="2"/>
  </si>
  <si>
    <t>住所</t>
    <rPh sb="0" eb="2">
      <t>ジュウショ</t>
    </rPh>
    <phoneticPr fontId="2"/>
  </si>
  <si>
    <t>1月</t>
    <rPh sb="1" eb="2">
      <t>ツキ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</si>
  <si>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</si>
  <si>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</si>
  <si>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</si>
  <si>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</si>
  <si>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</si>
  <si>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</si>
  <si>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</si>
  <si>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</si>
  <si>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</si>
  <si>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</si>
  <si>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</si>
  <si>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kg-CO2/kWh</t>
  </si>
  <si>
    <t>ton-CO2/年</t>
    <rPh sb="8" eb="9">
      <t>ネン</t>
    </rPh>
    <phoneticPr fontId="2"/>
  </si>
  <si>
    <t>河川名</t>
    <rPh sb="0" eb="2">
      <t>カセン</t>
    </rPh>
    <rPh sb="2" eb="3">
      <t>メイ</t>
    </rPh>
    <phoneticPr fontId="2"/>
  </si>
  <si>
    <t>Hj-Hs</t>
    <phoneticPr fontId="2"/>
  </si>
  <si>
    <t>Hi-Ho</t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</si>
  <si>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</si>
  <si>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</si>
  <si>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河川流量
(㎥/ｓ）</t>
    <rPh sb="0" eb="2">
      <t>カセン</t>
    </rPh>
    <rPh sb="2" eb="4">
      <t>リュウリョウ</t>
    </rPh>
    <phoneticPr fontId="2"/>
  </si>
  <si>
    <t>※流量に基づく（水車・発電機）効率の特性カーブのデータは必ず添付のこと</t>
    <rPh sb="1" eb="3">
      <t>リュウリョウ</t>
    </rPh>
    <rPh sb="4" eb="5">
      <t>モト</t>
    </rPh>
    <rPh sb="8" eb="10">
      <t>スイシャ</t>
    </rPh>
    <rPh sb="11" eb="13">
      <t>ハツデン</t>
    </rPh>
    <rPh sb="13" eb="14">
      <t>キ</t>
    </rPh>
    <rPh sb="15" eb="17">
      <t>コウリツ</t>
    </rPh>
    <rPh sb="18" eb="20">
      <t>トクセイ</t>
    </rPh>
    <rPh sb="28" eb="29">
      <t>カナラ</t>
    </rPh>
    <rPh sb="30" eb="32">
      <t>テンプ</t>
    </rPh>
    <phoneticPr fontId="2"/>
  </si>
  <si>
    <t>33°26'04.1"S</t>
    <phoneticPr fontId="2"/>
  </si>
  <si>
    <t>70°41'02.7"W</t>
    <phoneticPr fontId="2"/>
  </si>
  <si>
    <t>標高</t>
    <rPh sb="0" eb="2">
      <t>ヒョウコウ</t>
    </rPh>
    <phoneticPr fontId="2"/>
  </si>
  <si>
    <t>各月の平均降水量：実施サイト流域の値
（mm/月）</t>
    <rPh sb="0" eb="2">
      <t>カクツキ</t>
    </rPh>
    <rPh sb="3" eb="5">
      <t>ヘイキン</t>
    </rPh>
    <rPh sb="5" eb="8">
      <t>コウスイリョウ</t>
    </rPh>
    <rPh sb="9" eb="11">
      <t>ジッシ</t>
    </rPh>
    <rPh sb="14" eb="16">
      <t>リュウイキ</t>
    </rPh>
    <rPh sb="17" eb="18">
      <t>アタイ</t>
    </rPh>
    <rPh sb="23" eb="24">
      <t>ツキ</t>
    </rPh>
    <phoneticPr fontId="2"/>
  </si>
  <si>
    <t>年間平均降水量
(mm/年）</t>
    <rPh sb="0" eb="2">
      <t>ネンカン</t>
    </rPh>
    <rPh sb="2" eb="4">
      <t>ヘイキン</t>
    </rPh>
    <rPh sb="4" eb="7">
      <t>コウスイリョウ</t>
    </rPh>
    <rPh sb="12" eb="13">
      <t>ネン</t>
    </rPh>
    <phoneticPr fontId="2"/>
  </si>
  <si>
    <t>各月の該当河川の平均流量
（㎥/ｓ）</t>
    <rPh sb="0" eb="2">
      <t>カクツキ</t>
    </rPh>
    <rPh sb="3" eb="5">
      <t>ガイトウ</t>
    </rPh>
    <rPh sb="5" eb="7">
      <t>カセン</t>
    </rPh>
    <rPh sb="8" eb="10">
      <t>ヘイキン</t>
    </rPh>
    <rPh sb="10" eb="11">
      <t>リュウ</t>
    </rPh>
    <phoneticPr fontId="2"/>
  </si>
  <si>
    <t>式</t>
    <rPh sb="0" eb="1">
      <t>シキ</t>
    </rPh>
    <phoneticPr fontId="2"/>
  </si>
  <si>
    <t>記号</t>
    <rPh sb="0" eb="2">
      <t>キゴウ</t>
    </rPh>
    <phoneticPr fontId="2"/>
  </si>
  <si>
    <t>Q</t>
    <phoneticPr fontId="2"/>
  </si>
  <si>
    <t>Hｊ</t>
    <phoneticPr fontId="2"/>
  </si>
  <si>
    <t>Hs</t>
    <phoneticPr fontId="2"/>
  </si>
  <si>
    <t>H</t>
    <phoneticPr fontId="2"/>
  </si>
  <si>
    <t>記入</t>
    <phoneticPr fontId="2"/>
  </si>
  <si>
    <t>自動計算</t>
    <phoneticPr fontId="2"/>
  </si>
  <si>
    <t>水力発電で利用可能平均水量：水路流量
(㎥/ｓ）</t>
    <rPh sb="0" eb="2">
      <t>スイリョク</t>
    </rPh>
    <rPh sb="2" eb="4">
      <t>ハツデン</t>
    </rPh>
    <rPh sb="5" eb="7">
      <t>リヨウ</t>
    </rPh>
    <rPh sb="7" eb="9">
      <t>カノウ</t>
    </rPh>
    <rPh sb="9" eb="11">
      <t>ヘイキン</t>
    </rPh>
    <rPh sb="11" eb="13">
      <t>スイリョウ</t>
    </rPh>
    <rPh sb="14" eb="16">
      <t>スイロ</t>
    </rPh>
    <rPh sb="16" eb="18">
      <t>リュウリョウ</t>
    </rPh>
    <phoneticPr fontId="2"/>
  </si>
  <si>
    <t>9.8*Q*H</t>
    <phoneticPr fontId="2"/>
  </si>
  <si>
    <t>水力
(kW)</t>
    <rPh sb="0" eb="2">
      <t>スイリョク</t>
    </rPh>
    <phoneticPr fontId="2"/>
  </si>
  <si>
    <t>Pw</t>
    <phoneticPr fontId="2"/>
  </si>
  <si>
    <t>Ew</t>
    <phoneticPr fontId="2"/>
  </si>
  <si>
    <t>Eg</t>
    <phoneticPr fontId="2"/>
  </si>
  <si>
    <t>（0～1.0)</t>
    <phoneticPr fontId="2"/>
  </si>
  <si>
    <t>発電機効率</t>
    <rPh sb="0" eb="3">
      <t>ハツデンキ</t>
    </rPh>
    <rPh sb="3" eb="5">
      <t>コウリツ</t>
    </rPh>
    <phoneticPr fontId="2"/>
  </si>
  <si>
    <t>(0～1.0)</t>
    <phoneticPr fontId="2"/>
  </si>
  <si>
    <t>Ts</t>
    <phoneticPr fontId="2"/>
  </si>
  <si>
    <t>Pw*Ew*Eg*Ts*24</t>
    <phoneticPr fontId="2"/>
  </si>
  <si>
    <t>1日推定発電電力量
（ｋWh/日）</t>
    <rPh sb="1" eb="2">
      <t>ニチ</t>
    </rPh>
    <rPh sb="2" eb="4">
      <t>スイテイ</t>
    </rPh>
    <rPh sb="4" eb="6">
      <t>ハツデン</t>
    </rPh>
    <rPh sb="6" eb="8">
      <t>デンリョク</t>
    </rPh>
    <rPh sb="8" eb="9">
      <t>リョウ</t>
    </rPh>
    <rPh sb="15" eb="16">
      <t>ヒ</t>
    </rPh>
    <phoneticPr fontId="2"/>
  </si>
  <si>
    <t>平均1日自家消費電力量
（ｋWh/日)</t>
    <rPh sb="0" eb="2">
      <t>ヘイキン</t>
    </rPh>
    <rPh sb="3" eb="4">
      <t>ヒ</t>
    </rPh>
    <rPh sb="4" eb="6">
      <t>ジカ</t>
    </rPh>
    <rPh sb="6" eb="8">
      <t>ショウヒ</t>
    </rPh>
    <rPh sb="8" eb="10">
      <t>デンリョク</t>
    </rPh>
    <rPh sb="10" eb="11">
      <t>リョウ</t>
    </rPh>
    <rPh sb="17" eb="18">
      <t>ヒ</t>
    </rPh>
    <phoneticPr fontId="2"/>
  </si>
  <si>
    <t>稼働日における平均売電可能電力量
（ｋWh/日)</t>
    <rPh sb="0" eb="3">
      <t>カドウビ</t>
    </rPh>
    <rPh sb="7" eb="9">
      <t>ヘイキン</t>
    </rPh>
    <rPh sb="9" eb="11">
      <t>バイデン</t>
    </rPh>
    <rPh sb="11" eb="13">
      <t>カノウ</t>
    </rPh>
    <rPh sb="13" eb="15">
      <t>デンリョク</t>
    </rPh>
    <rPh sb="15" eb="16">
      <t>リョウ</t>
    </rPh>
    <rPh sb="22" eb="23">
      <t>ヒ</t>
    </rPh>
    <phoneticPr fontId="2"/>
  </si>
  <si>
    <t>Rm</t>
    <phoneticPr fontId="2"/>
  </si>
  <si>
    <t>Ry</t>
    <phoneticPr fontId="2"/>
  </si>
  <si>
    <t>SUM(Rm）</t>
    <phoneticPr fontId="2"/>
  </si>
  <si>
    <t>F</t>
    <phoneticPr fontId="2"/>
  </si>
  <si>
    <t>出典・根拠</t>
    <rPh sb="0" eb="2">
      <t>シュッテン</t>
    </rPh>
    <rPh sb="3" eb="5">
      <t>コンキョ</t>
    </rPh>
    <phoneticPr fontId="2"/>
  </si>
  <si>
    <t>※7定期点検考慮</t>
    <phoneticPr fontId="2"/>
  </si>
  <si>
    <t>DW</t>
    <phoneticPr fontId="2"/>
  </si>
  <si>
    <t>WC</t>
    <phoneticPr fontId="2"/>
  </si>
  <si>
    <t>WA</t>
    <phoneticPr fontId="2"/>
  </si>
  <si>
    <t>TD</t>
    <phoneticPr fontId="2"/>
  </si>
  <si>
    <t>MYW</t>
    <phoneticPr fontId="2"/>
  </si>
  <si>
    <t>YYW</t>
    <phoneticPr fontId="2"/>
  </si>
  <si>
    <t>※導水路での利用可能流量（元の河川維持水量など考慮）</t>
    <rPh sb="1" eb="2">
      <t>ドウ</t>
    </rPh>
    <rPh sb="2" eb="4">
      <t>スイロ</t>
    </rPh>
    <rPh sb="6" eb="8">
      <t>リヨウ</t>
    </rPh>
    <rPh sb="8" eb="10">
      <t>カノウ</t>
    </rPh>
    <rPh sb="10" eb="12">
      <t>リュウリョウ</t>
    </rPh>
    <rPh sb="13" eb="14">
      <t>モト</t>
    </rPh>
    <rPh sb="15" eb="17">
      <t>カセン</t>
    </rPh>
    <rPh sb="17" eb="19">
      <t>イジ</t>
    </rPh>
    <rPh sb="19" eb="21">
      <t>スイリョウ</t>
    </rPh>
    <rPh sb="23" eb="25">
      <t>コウリョ</t>
    </rPh>
    <phoneticPr fontId="2"/>
  </si>
  <si>
    <t>※実測あるいは降水量と流域面積から計算など</t>
    <rPh sb="1" eb="3">
      <t>ジッソク</t>
    </rPh>
    <rPh sb="7" eb="10">
      <t>コウスイリョウ</t>
    </rPh>
    <rPh sb="11" eb="13">
      <t>リュウイキ</t>
    </rPh>
    <rPh sb="13" eb="15">
      <t>メンセキ</t>
    </rPh>
    <rPh sb="17" eb="19">
      <t>ケイサン</t>
    </rPh>
    <phoneticPr fontId="2"/>
  </si>
  <si>
    <t>※降水量の根拠記載（実測、気象データなどの出典）</t>
    <rPh sb="10" eb="12">
      <t>ジッソク</t>
    </rPh>
    <rPh sb="13" eb="15">
      <t>キショウ</t>
    </rPh>
    <rPh sb="21" eb="23">
      <t>シュッテン</t>
    </rPh>
    <phoneticPr fontId="2"/>
  </si>
  <si>
    <t>Re-Pj</t>
    <phoneticPr fontId="2"/>
  </si>
  <si>
    <t>CO2排出削減量</t>
    <rPh sb="3" eb="5">
      <t>ハイシュツ</t>
    </rPh>
    <rPh sb="5" eb="7">
      <t>サクゲン</t>
    </rPh>
    <rPh sb="7" eb="8">
      <t>リョウ</t>
    </rPh>
    <phoneticPr fontId="2"/>
  </si>
  <si>
    <t>※この値を実施計画書に記載</t>
    <phoneticPr fontId="2"/>
  </si>
  <si>
    <t>稼働実有効日数※停止日を除く
（日）</t>
    <rPh sb="0" eb="2">
      <t>カドウ</t>
    </rPh>
    <rPh sb="2" eb="3">
      <t>ジツ</t>
    </rPh>
    <rPh sb="3" eb="5">
      <t>ユウコウ</t>
    </rPh>
    <rPh sb="5" eb="7">
      <t>ニッスウ</t>
    </rPh>
    <rPh sb="8" eb="10">
      <t>テイシ</t>
    </rPh>
    <rPh sb="10" eb="11">
      <t>ビ</t>
    </rPh>
    <rPh sb="12" eb="13">
      <t>ノゾ</t>
    </rPh>
    <rPh sb="16" eb="17">
      <t>ヒ</t>
    </rPh>
    <phoneticPr fontId="2"/>
  </si>
  <si>
    <t>※水圧管路の上部の標高</t>
    <phoneticPr fontId="2"/>
  </si>
  <si>
    <t>落水口</t>
    <rPh sb="0" eb="2">
      <t>ラクスイ</t>
    </rPh>
    <rPh sb="2" eb="3">
      <t>グチ</t>
    </rPh>
    <phoneticPr fontId="2"/>
  </si>
  <si>
    <t>Hi</t>
    <phoneticPr fontId="2"/>
  </si>
  <si>
    <t>水車</t>
    <rPh sb="0" eb="2">
      <t>スイシャ</t>
    </rPh>
    <phoneticPr fontId="2"/>
  </si>
  <si>
    <t>Ho</t>
    <phoneticPr fontId="2"/>
  </si>
  <si>
    <t>プロジェクトCO2排出量</t>
    <rPh sb="9" eb="11">
      <t>ハイシュツ</t>
    </rPh>
    <rPh sb="11" eb="12">
      <t>リョウ</t>
    </rPh>
    <phoneticPr fontId="2"/>
  </si>
  <si>
    <t>m</t>
    <phoneticPr fontId="2"/>
  </si>
  <si>
    <t>落差</t>
    <rPh sb="0" eb="2">
      <t>ラクサ</t>
    </rPh>
    <phoneticPr fontId="2"/>
  </si>
  <si>
    <t>損失水頭</t>
    <rPh sb="0" eb="2">
      <t>ソンシツ</t>
    </rPh>
    <rPh sb="2" eb="4">
      <t>スイトウ</t>
    </rPh>
    <phoneticPr fontId="2"/>
  </si>
  <si>
    <t>有効落差</t>
    <rPh sb="0" eb="2">
      <t>ユウコウ</t>
    </rPh>
    <rPh sb="2" eb="4">
      <t>ラクサ</t>
    </rPh>
    <phoneticPr fontId="2"/>
  </si>
  <si>
    <t>水車効率</t>
    <rPh sb="0" eb="2">
      <t>スイシャ</t>
    </rPh>
    <rPh sb="2" eb="4">
      <t>コウリツ</t>
    </rPh>
    <phoneticPr fontId="2"/>
  </si>
  <si>
    <t>(0～1.0※ない場合は1.0）</t>
    <phoneticPr fontId="2"/>
  </si>
  <si>
    <t>変圧器等の損失係数</t>
    <rPh sb="0" eb="3">
      <t>ヘンアツキ</t>
    </rPh>
    <rPh sb="3" eb="4">
      <t>ナド</t>
    </rPh>
    <rPh sb="5" eb="7">
      <t>ソンシツ</t>
    </rPh>
    <rPh sb="7" eb="9">
      <t>ケイスウ</t>
    </rPh>
    <phoneticPr fontId="2"/>
  </si>
  <si>
    <t>※ポンプ等の周辺機器の消費電力を考慮</t>
    <rPh sb="4" eb="5">
      <t>トウ</t>
    </rPh>
    <rPh sb="6" eb="8">
      <t>シュウヘン</t>
    </rPh>
    <rPh sb="8" eb="10">
      <t>キキ</t>
    </rPh>
    <rPh sb="11" eb="13">
      <t>ショウヒ</t>
    </rPh>
    <rPh sb="13" eb="15">
      <t>デンリョク</t>
    </rPh>
    <rPh sb="16" eb="18">
      <t>コウリョ</t>
    </rPh>
    <phoneticPr fontId="2"/>
  </si>
  <si>
    <t>年間定期点検による停止３日を想定</t>
    <rPh sb="0" eb="2">
      <t>ネンカン</t>
    </rPh>
    <rPh sb="2" eb="4">
      <t>テイキ</t>
    </rPh>
    <rPh sb="4" eb="6">
      <t>テンケン</t>
    </rPh>
    <rPh sb="9" eb="11">
      <t>テイシ</t>
    </rPh>
    <rPh sb="12" eb="13">
      <t>ニチ</t>
    </rPh>
    <rPh sb="14" eb="16">
      <t>ソウテイ</t>
    </rPh>
    <phoneticPr fontId="2"/>
  </si>
  <si>
    <t>気象庁観測データ（19XX～20XX）</t>
    <rPh sb="0" eb="3">
      <t>キショウチョウ</t>
    </rPh>
    <rPh sb="3" eb="5">
      <t>カンソク</t>
    </rPh>
    <phoneticPr fontId="2"/>
  </si>
  <si>
    <t>（0～1.0)
無ければ1.0</t>
    <phoneticPr fontId="2"/>
  </si>
  <si>
    <t>標高
（ｍ）</t>
    <rPh sb="0" eb="2">
      <t>ヒョウコウ</t>
    </rPh>
    <phoneticPr fontId="2"/>
  </si>
  <si>
    <t>落差
（ｍ）</t>
    <rPh sb="0" eb="2">
      <t>ラクサ</t>
    </rPh>
    <phoneticPr fontId="2"/>
  </si>
  <si>
    <t>有効落差
（ｍ）</t>
    <rPh sb="0" eb="2">
      <t>ユウコウ</t>
    </rPh>
    <rPh sb="2" eb="4">
      <t>ラクサ</t>
    </rPh>
    <phoneticPr fontId="2"/>
  </si>
  <si>
    <t>設計最大流量
（㎥）</t>
    <rPh sb="0" eb="2">
      <t>セッケイ</t>
    </rPh>
    <rPh sb="2" eb="4">
      <t>サイダイ</t>
    </rPh>
    <rPh sb="4" eb="6">
      <t>リュウリョウ</t>
    </rPh>
    <phoneticPr fontId="2"/>
  </si>
  <si>
    <t>プロジェクトCO2排出量
（ton-CO2/年）</t>
    <rPh sb="9" eb="11">
      <t>ハイシュツ</t>
    </rPh>
    <rPh sb="11" eb="12">
      <t>リョウ</t>
    </rPh>
    <phoneticPr fontId="2"/>
  </si>
  <si>
    <t>※排出係数の根拠記載</t>
    <phoneticPr fontId="2"/>
  </si>
  <si>
    <t>別紙　年間発電電力量の算定結果</t>
    <rPh sb="0" eb="2">
      <t>ベッシ</t>
    </rPh>
    <rPh sb="3" eb="5">
      <t>ネンカン</t>
    </rPh>
    <rPh sb="5" eb="7">
      <t>ハツデン</t>
    </rPh>
    <rPh sb="7" eb="9">
      <t>デンリョク</t>
    </rPh>
    <rPh sb="9" eb="10">
      <t>リョウ</t>
    </rPh>
    <rPh sb="11" eb="13">
      <t>サンテイ</t>
    </rPh>
    <rPh sb="13" eb="15">
      <t>ケッカ</t>
    </rPh>
    <phoneticPr fontId="2"/>
  </si>
  <si>
    <t>出典・根拠等</t>
    <rPh sb="0" eb="2">
      <t>シュッテン</t>
    </rPh>
    <rPh sb="3" eb="5">
      <t>コンキョ</t>
    </rPh>
    <rPh sb="5" eb="6">
      <t>トウ</t>
    </rPh>
    <phoneticPr fontId="2"/>
  </si>
  <si>
    <t>水力
(kW)</t>
    <phoneticPr fontId="2"/>
  </si>
  <si>
    <t>Q/Hs</t>
    <phoneticPr fontId="2"/>
  </si>
  <si>
    <t>発電利用水量
(㎥/ｓ）</t>
    <rPh sb="0" eb="2">
      <t>ハツデン</t>
    </rPh>
    <rPh sb="2" eb="4">
      <t>リヨウ</t>
    </rPh>
    <rPh sb="4" eb="6">
      <t>スイリョウ</t>
    </rPh>
    <phoneticPr fontId="2"/>
  </si>
  <si>
    <t>変圧器等損失係数</t>
    <rPh sb="0" eb="3">
      <t>ヘンアツキ</t>
    </rPh>
    <rPh sb="3" eb="4">
      <t>ナド</t>
    </rPh>
    <rPh sb="4" eb="6">
      <t>ソンシツ</t>
    </rPh>
    <rPh sb="6" eb="8">
      <t>ケイスウ</t>
    </rPh>
    <phoneticPr fontId="2"/>
  </si>
  <si>
    <t>1日発電電力量
（ｋWh/日）</t>
    <rPh sb="1" eb="2">
      <t>ニチ</t>
    </rPh>
    <rPh sb="2" eb="4">
      <t>ハツデン</t>
    </rPh>
    <rPh sb="4" eb="6">
      <t>デンリョク</t>
    </rPh>
    <rPh sb="6" eb="7">
      <t>リョウ</t>
    </rPh>
    <phoneticPr fontId="2"/>
  </si>
  <si>
    <t>計</t>
    <phoneticPr fontId="2"/>
  </si>
  <si>
    <t>別紙　年間推定発電電力量の算定</t>
    <rPh sb="0" eb="2">
      <t>ベッシ</t>
    </rPh>
    <rPh sb="3" eb="5">
      <t>ネンカン</t>
    </rPh>
    <rPh sb="7" eb="9">
      <t>ハツデン</t>
    </rPh>
    <rPh sb="9" eb="11">
      <t>デンリョク</t>
    </rPh>
    <rPh sb="11" eb="12">
      <t>リョウ</t>
    </rPh>
    <rPh sb="13" eb="15">
      <t>サンテイ</t>
    </rPh>
    <phoneticPr fontId="2"/>
  </si>
  <si>
    <t>流量比：
設計最大流量
に対する割合</t>
    <rPh sb="0" eb="2">
      <t>リュウリョウ</t>
    </rPh>
    <rPh sb="2" eb="3">
      <t>ヒ</t>
    </rPh>
    <rPh sb="5" eb="7">
      <t>セッケイ</t>
    </rPh>
    <rPh sb="7" eb="9">
      <t>サイダイ</t>
    </rPh>
    <rPh sb="9" eb="11">
      <t>リュウリョウ</t>
    </rPh>
    <rPh sb="13" eb="14">
      <t>タイ</t>
    </rPh>
    <rPh sb="16" eb="18">
      <t>ワリアイ</t>
    </rPh>
    <phoneticPr fontId="2"/>
  </si>
  <si>
    <t>日</t>
    <phoneticPr fontId="2"/>
  </si>
  <si>
    <t>D</t>
    <phoneticPr fontId="2"/>
  </si>
  <si>
    <t>数値</t>
    <rPh sb="0" eb="2">
      <t>スウチ</t>
    </rPh>
    <phoneticPr fontId="2"/>
  </si>
  <si>
    <t>データ項目</t>
    <rPh sb="3" eb="5">
      <t>コウモク</t>
    </rPh>
    <phoneticPr fontId="2"/>
  </si>
  <si>
    <t>年間推定総発電量
（kWh/年）</t>
    <rPh sb="0" eb="2">
      <t>ネンカン</t>
    </rPh>
    <rPh sb="2" eb="4">
      <t>スイテイ</t>
    </rPh>
    <rPh sb="4" eb="5">
      <t>ソウ</t>
    </rPh>
    <rPh sb="5" eb="7">
      <t>ハツデン</t>
    </rPh>
    <rPh sb="7" eb="8">
      <t>リョウ</t>
    </rPh>
    <phoneticPr fontId="2"/>
  </si>
  <si>
    <t>YYS</t>
    <phoneticPr fontId="2"/>
  </si>
  <si>
    <t>自家消費電力量
（ｋWh/日)</t>
    <phoneticPr fontId="2"/>
  </si>
  <si>
    <t>YWC</t>
    <phoneticPr fontId="2"/>
  </si>
  <si>
    <t>YYW-YWC</t>
    <phoneticPr fontId="2"/>
  </si>
  <si>
    <t>※流量に基づく（水車・発電機）効率の特性カーブのデータは必ず添付のこと</t>
    <phoneticPr fontId="2"/>
  </si>
  <si>
    <t>※流況データに基づく発電量算定計算シートは既存のものがあれば添付してください。別紙様式を必ずしも使用しなくても可です。</t>
    <rPh sb="39" eb="41">
      <t>ベッシ</t>
    </rPh>
    <phoneticPr fontId="2"/>
  </si>
  <si>
    <t>損失水頭
（ｍ）</t>
    <rPh sb="0" eb="2">
      <t>ソンシツ</t>
    </rPh>
    <rPh sb="2" eb="4">
      <t>スイトウ</t>
    </rPh>
    <phoneticPr fontId="2"/>
  </si>
  <si>
    <t>DW-WC＞0→DW-WC
DW-WC≦0→0</t>
    <phoneticPr fontId="2"/>
  </si>
  <si>
    <r>
      <rPr>
        <sz val="10"/>
        <color theme="1"/>
        <rFont val="ＭＳ Ｐゴシック"/>
        <family val="3"/>
        <charset val="128"/>
      </rPr>
      <t>年間推定自家消費電力量</t>
    </r>
    <r>
      <rPr>
        <sz val="10"/>
        <rFont val="ＭＳ Ｐゴシック"/>
        <family val="3"/>
        <charset val="128"/>
      </rPr>
      <t xml:space="preserve">
（kWh/年）</t>
    </r>
    <rPh sb="0" eb="2">
      <t>ネンカン</t>
    </rPh>
    <rPh sb="2" eb="4">
      <t>スイテイ</t>
    </rPh>
    <rPh sb="4" eb="6">
      <t>ジカ</t>
    </rPh>
    <rPh sb="6" eb="8">
      <t>ショウヒ</t>
    </rPh>
    <rPh sb="8" eb="10">
      <t>デンリョク</t>
    </rPh>
    <rPh sb="10" eb="11">
      <t>リョウ</t>
    </rPh>
    <phoneticPr fontId="2"/>
  </si>
  <si>
    <r>
      <rPr>
        <sz val="10"/>
        <color theme="1"/>
        <rFont val="ＭＳ Ｐゴシック"/>
        <family val="3"/>
        <charset val="128"/>
      </rPr>
      <t>年間推定有効総発電量</t>
    </r>
    <r>
      <rPr>
        <sz val="10"/>
        <rFont val="ＭＳ Ｐゴシック"/>
        <family val="3"/>
        <charset val="128"/>
      </rPr>
      <t xml:space="preserve">
（kWh/年）</t>
    </r>
    <rPh sb="0" eb="2">
      <t>ネンカン</t>
    </rPh>
    <rPh sb="2" eb="4">
      <t>スイテイ</t>
    </rPh>
    <rPh sb="4" eb="6">
      <t>ユウコウ</t>
    </rPh>
    <rPh sb="6" eb="7">
      <t>ソウ</t>
    </rPh>
    <rPh sb="7" eb="9">
      <t>ハツデン</t>
    </rPh>
    <rPh sb="9" eb="10">
      <t>リョウ</t>
    </rPh>
    <phoneticPr fontId="2"/>
  </si>
  <si>
    <r>
      <rPr>
        <sz val="10"/>
        <color theme="1"/>
        <rFont val="ＭＳ Ｐゴシック"/>
        <family val="3"/>
        <charset val="128"/>
      </rPr>
      <t>年間推定自家消費電力量</t>
    </r>
    <r>
      <rPr>
        <sz val="10"/>
        <rFont val="ＭＳ Ｐゴシック"/>
        <family val="3"/>
        <charset val="128"/>
      </rPr>
      <t xml:space="preserve">
（kWh/年）</t>
    </r>
    <rPh sb="0" eb="2">
      <t>ネンカン</t>
    </rPh>
    <rPh sb="2" eb="4">
      <t>スイテイ</t>
    </rPh>
    <rPh sb="4" eb="6">
      <t>ジカ</t>
    </rPh>
    <rPh sb="6" eb="8">
      <t>ショウヒ</t>
    </rPh>
    <rPh sb="8" eb="10">
      <t>デンリョク</t>
    </rPh>
    <rPh sb="10" eb="11">
      <t>リョウ</t>
    </rPh>
    <rPh sb="11" eb="12">
      <t>デンリョウ</t>
    </rPh>
    <phoneticPr fontId="2"/>
  </si>
  <si>
    <t>月間推定有効発電量
（ｋWh/月)</t>
    <rPh sb="0" eb="2">
      <t>ゲッカン</t>
    </rPh>
    <rPh sb="2" eb="4">
      <t>スイテイ</t>
    </rPh>
    <rPh sb="4" eb="6">
      <t>ユウコウ</t>
    </rPh>
    <rPh sb="6" eb="8">
      <t>ハツデン</t>
    </rPh>
    <rPh sb="8" eb="9">
      <t>リョウ</t>
    </rPh>
    <rPh sb="9" eb="10">
      <t>リキリョウ</t>
    </rPh>
    <rPh sb="15" eb="16">
      <t>ツキ</t>
    </rPh>
    <phoneticPr fontId="2"/>
  </si>
  <si>
    <t>月間推定有効発電量
（ｋWh/月)</t>
    <rPh sb="0" eb="2">
      <t>ゲッカン</t>
    </rPh>
    <rPh sb="2" eb="4">
      <t>スイテイ</t>
    </rPh>
    <rPh sb="4" eb="6">
      <t>ユウコウ</t>
    </rPh>
    <rPh sb="6" eb="8">
      <t>ハツデン</t>
    </rPh>
    <rPh sb="8" eb="9">
      <t>リョウ</t>
    </rPh>
    <rPh sb="9" eb="10">
      <t>デンリョウ</t>
    </rPh>
    <rPh sb="15" eb="16">
      <t>ツキ</t>
    </rPh>
    <phoneticPr fontId="2"/>
  </si>
  <si>
    <r>
      <t>年間推定</t>
    </r>
    <r>
      <rPr>
        <sz val="10"/>
        <color theme="1"/>
        <rFont val="ＭＳ Ｐゴシック"/>
        <family val="3"/>
        <charset val="128"/>
      </rPr>
      <t>有効総発電</t>
    </r>
    <r>
      <rPr>
        <sz val="10"/>
        <rFont val="ＭＳ Ｐゴシック"/>
        <family val="3"/>
        <charset val="128"/>
      </rPr>
      <t>量
（kWh/年）</t>
    </r>
    <rPh sb="0" eb="2">
      <t>ネンカン</t>
    </rPh>
    <rPh sb="2" eb="4">
      <t>スイテイ</t>
    </rPh>
    <rPh sb="4" eb="6">
      <t>ユウコウ</t>
    </rPh>
    <rPh sb="6" eb="7">
      <t>ソウ</t>
    </rPh>
    <rPh sb="7" eb="9">
      <t>ハツデン</t>
    </rPh>
    <rPh sb="9" eb="10">
      <t>リョウ</t>
    </rPh>
    <phoneticPr fontId="2"/>
  </si>
  <si>
    <t>河川流量の根拠（流況データ）：</t>
    <phoneticPr fontId="2"/>
  </si>
  <si>
    <t>予定取水口付近での20XX年～20XX年の実測データ</t>
    <phoneticPr fontId="2"/>
  </si>
  <si>
    <t>リファレンスの売電先のCO2排出係数</t>
    <rPh sb="7" eb="9">
      <t>バイデン</t>
    </rPh>
    <rPh sb="9" eb="10">
      <t>サキ</t>
    </rPh>
    <rPh sb="14" eb="16">
      <t>ハイシュツ</t>
    </rPh>
    <rPh sb="16" eb="18">
      <t>ケイスウ</t>
    </rPh>
    <phoneticPr fontId="2"/>
  </si>
  <si>
    <t>ReBC</t>
    <phoneticPr fontId="2"/>
  </si>
  <si>
    <t>BBC</t>
    <phoneticPr fontId="2"/>
  </si>
  <si>
    <t>排出係数の出典</t>
    <rPh sb="5" eb="7">
      <t>シュッテン</t>
    </rPh>
    <phoneticPr fontId="2"/>
  </si>
  <si>
    <t>BaUの売電先のCO2排出係数</t>
    <rPh sb="4" eb="6">
      <t>バイデン</t>
    </rPh>
    <rPh sb="6" eb="7">
      <t>サキ</t>
    </rPh>
    <rPh sb="11" eb="13">
      <t>ハイシュツ</t>
    </rPh>
    <rPh sb="13" eb="15">
      <t>ケイスウ</t>
    </rPh>
    <phoneticPr fontId="2"/>
  </si>
  <si>
    <t>リファレンスのCO2排出量</t>
    <rPh sb="10" eb="12">
      <t>ハイシュツ</t>
    </rPh>
    <rPh sb="12" eb="13">
      <t>リョウ</t>
    </rPh>
    <phoneticPr fontId="2"/>
  </si>
  <si>
    <t>YYW*ReBC/1000</t>
    <phoneticPr fontId="2"/>
  </si>
  <si>
    <t>YYW*BBC/1000</t>
    <phoneticPr fontId="2"/>
  </si>
  <si>
    <t>Re1</t>
    <phoneticPr fontId="2"/>
  </si>
  <si>
    <t>B1</t>
    <phoneticPr fontId="2"/>
  </si>
  <si>
    <t>リファレンスからのCO2排出削減量</t>
    <rPh sb="12" eb="14">
      <t>ハイシュツ</t>
    </rPh>
    <rPh sb="14" eb="16">
      <t>サクゲン</t>
    </rPh>
    <rPh sb="16" eb="17">
      <t>リョウ</t>
    </rPh>
    <phoneticPr fontId="2"/>
  </si>
  <si>
    <t>BaUからのCO2排出削減量</t>
    <rPh sb="9" eb="11">
      <t>ハイシュツ</t>
    </rPh>
    <rPh sb="11" eb="13">
      <t>サクゲン</t>
    </rPh>
    <rPh sb="13" eb="14">
      <t>リョウ</t>
    </rPh>
    <phoneticPr fontId="2"/>
  </si>
  <si>
    <t>BaUのCO2排出量</t>
    <rPh sb="7" eb="9">
      <t>ハイシュツ</t>
    </rPh>
    <rPh sb="9" eb="10">
      <t>リョウ</t>
    </rPh>
    <phoneticPr fontId="2"/>
  </si>
  <si>
    <t>Pj1</t>
    <phoneticPr fontId="2"/>
  </si>
  <si>
    <t>ReΔ1</t>
    <phoneticPr fontId="2"/>
  </si>
  <si>
    <t>BΔ1</t>
    <phoneticPr fontId="2"/>
  </si>
  <si>
    <t>Re1-Pj1</t>
    <phoneticPr fontId="2"/>
  </si>
  <si>
    <t>B1-Pj1</t>
    <phoneticPr fontId="2"/>
  </si>
  <si>
    <t>排出係数の出展</t>
    <rPh sb="0" eb="2">
      <t>ハイシュツ</t>
    </rPh>
    <rPh sb="2" eb="4">
      <t>ケイスウ</t>
    </rPh>
    <rPh sb="5" eb="7">
      <t>シュッテン</t>
    </rPh>
    <phoneticPr fontId="2"/>
  </si>
  <si>
    <t>排出係数の出展</t>
    <rPh sb="0" eb="2">
      <t>ハイシュツ</t>
    </rPh>
    <rPh sb="2" eb="4">
      <t>ケイスウ</t>
    </rPh>
    <phoneticPr fontId="2"/>
  </si>
  <si>
    <t>20XX年度JCM設備補助公募要領 別添　CO2排出係数一覧表</t>
    <rPh sb="4" eb="6">
      <t>ネンド</t>
    </rPh>
    <rPh sb="9" eb="11">
      <t>セツビ</t>
    </rPh>
    <rPh sb="11" eb="13">
      <t>ホジョ</t>
    </rPh>
    <rPh sb="13" eb="15">
      <t>コウボ</t>
    </rPh>
    <rPh sb="15" eb="17">
      <t>ヨウリョウ</t>
    </rPh>
    <rPh sb="18" eb="20">
      <t>ベッテン</t>
    </rPh>
    <rPh sb="24" eb="26">
      <t>ハイシュツ</t>
    </rPh>
    <rPh sb="26" eb="28">
      <t>ケイスウ</t>
    </rPh>
    <rPh sb="28" eb="30">
      <t>イチラン</t>
    </rPh>
    <rPh sb="30" eb="31">
      <t>ヒョウ</t>
    </rPh>
    <phoneticPr fontId="2"/>
  </si>
  <si>
    <t>IFI Default Grid Factors 20XX vX.X</t>
    <phoneticPr fontId="2"/>
  </si>
  <si>
    <t>リファレンスの売電先のCO2排出係数
（kg-CO2/kWh）</t>
    <rPh sb="7" eb="9">
      <t>バイデン</t>
    </rPh>
    <rPh sb="9" eb="10">
      <t>サキ</t>
    </rPh>
    <rPh sb="14" eb="16">
      <t>ハイシュツ</t>
    </rPh>
    <rPh sb="16" eb="18">
      <t>ケイスウ</t>
    </rPh>
    <phoneticPr fontId="2"/>
  </si>
  <si>
    <t>BaUの売電先のCO2排出係数
（kg-CO2/kWh）</t>
    <rPh sb="4" eb="6">
      <t>バイデン</t>
    </rPh>
    <rPh sb="6" eb="7">
      <t>サキ</t>
    </rPh>
    <rPh sb="11" eb="13">
      <t>ハイシュツ</t>
    </rPh>
    <rPh sb="13" eb="15">
      <t>ケイスウ</t>
    </rPh>
    <phoneticPr fontId="2"/>
  </si>
  <si>
    <t>リファレンスのCO2排出量
（ton-CO2/年）</t>
    <rPh sb="10" eb="12">
      <t>ハイシュツ</t>
    </rPh>
    <rPh sb="12" eb="13">
      <t>リョウ</t>
    </rPh>
    <phoneticPr fontId="2"/>
  </si>
  <si>
    <t>BaUのCO2排出量
（ton-CO2/年）</t>
    <rPh sb="7" eb="9">
      <t>ハイシュツ</t>
    </rPh>
    <rPh sb="9" eb="10">
      <t>リョウ</t>
    </rPh>
    <phoneticPr fontId="2"/>
  </si>
  <si>
    <t>BaUかにCO2排出削減量</t>
    <rPh sb="8" eb="10">
      <t>ハイシュツ</t>
    </rPh>
    <rPh sb="10" eb="12">
      <t>サクゲン</t>
    </rPh>
    <rPh sb="12" eb="13">
      <t>リョウ</t>
    </rPh>
    <phoneticPr fontId="2"/>
  </si>
  <si>
    <t>Re2</t>
    <phoneticPr fontId="2"/>
  </si>
  <si>
    <t>Pj2</t>
    <phoneticPr fontId="2"/>
  </si>
  <si>
    <t>B2</t>
    <phoneticPr fontId="2"/>
  </si>
  <si>
    <t>ReΔ2</t>
    <phoneticPr fontId="2"/>
  </si>
  <si>
    <t>BΔ2</t>
    <phoneticPr fontId="2"/>
  </si>
  <si>
    <t>Re2-Pj2</t>
    <phoneticPr fontId="2"/>
  </si>
  <si>
    <t>YYS*ReBC/1000</t>
    <phoneticPr fontId="2"/>
  </si>
  <si>
    <r>
      <t>YYS*</t>
    </r>
    <r>
      <rPr>
        <b/>
        <sz val="10"/>
        <rFont val="ＭＳ Ｐゴシック"/>
        <family val="3"/>
        <charset val="128"/>
      </rPr>
      <t>B</t>
    </r>
    <r>
      <rPr>
        <sz val="10"/>
        <rFont val="ＭＳ Ｐゴシック"/>
        <family val="3"/>
        <charset val="128"/>
      </rPr>
      <t>BC/1000</t>
    </r>
    <phoneticPr fontId="2"/>
  </si>
  <si>
    <t>Re-Pj2</t>
    <phoneticPr fontId="2"/>
  </si>
  <si>
    <t>2025-2027JCM設備補助CO2排出削減量計算（小水力発電 ：流況データありの場合）</t>
    <phoneticPr fontId="2"/>
  </si>
  <si>
    <t>2025-2027JCM設備補助CO2排出削減量計算（小水力発電 ：流況データありの場合）※記入例</t>
    <rPh sb="46" eb="48">
      <t>キニュウ</t>
    </rPh>
    <rPh sb="48" eb="49">
      <t>レイ</t>
    </rPh>
    <phoneticPr fontId="2"/>
  </si>
  <si>
    <t>2025-2027JCM設備補助CO2排出削減量計算（小水力発電/流況データなしの場合）</t>
    <phoneticPr fontId="2"/>
  </si>
  <si>
    <t>2025-2027JCM設備補助CO2排出削減量計算（小水力発電/流況データなしの場合）※記入例</t>
    <rPh sb="45" eb="47">
      <t>キニュウ</t>
    </rPh>
    <rPh sb="47" eb="48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</si>
</sst>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0.0_ "/>
    <numFmt numFmtId="178" formatCode="#,##0_);[Red]\(#,##0\)"/>
    <numFmt numFmtId="179" formatCode="0.000_);[Red]\(0.000\)"/>
    <numFmt numFmtId="180" formatCode="0.00_);[Red]\(0.00\)"/>
    <numFmt numFmtId="181" formatCode="0.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176" fontId="3" fillId="2" borderId="1" xfId="0" applyNumberFormat="1" applyFont="1" applyFill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177" fontId="3" fillId="2" borderId="1" xfId="0" applyNumberFormat="1" applyFont="1" applyFill="1" applyBorder="1">
      <alignment vertical="center"/>
    </xf>
    <xf numFmtId="0" fontId="3" fillId="0" borderId="0" xfId="0" applyFont="1" applyAlignment="1">
      <alignment vertical="center" shrinkToFit="1"/>
    </xf>
    <xf numFmtId="178" fontId="3" fillId="3" borderId="1" xfId="0" applyNumberFormat="1" applyFont="1" applyFill="1" applyBorder="1">
      <alignment vertical="center"/>
    </xf>
    <xf numFmtId="178" fontId="3" fillId="0" borderId="1" xfId="0" applyNumberFormat="1" applyFont="1" applyBorder="1">
      <alignment vertical="center"/>
    </xf>
    <xf numFmtId="178" fontId="3" fillId="0" borderId="0" xfId="0" applyNumberFormat="1" applyFont="1">
      <alignment vertical="center"/>
    </xf>
    <xf numFmtId="177" fontId="3" fillId="0" borderId="3" xfId="0" applyNumberFormat="1" applyFont="1" applyBorder="1">
      <alignment vertical="center"/>
    </xf>
    <xf numFmtId="177" fontId="3" fillId="0" borderId="4" xfId="0" applyNumberFormat="1" applyFont="1" applyBorder="1">
      <alignment vertical="center"/>
    </xf>
    <xf numFmtId="177" fontId="3" fillId="3" borderId="1" xfId="0" applyNumberFormat="1" applyFont="1" applyFill="1" applyBorder="1">
      <alignment vertical="center"/>
    </xf>
    <xf numFmtId="0" fontId="5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177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79" fontId="0" fillId="2" borderId="1" xfId="0" applyNumberFormat="1" applyFill="1" applyBorder="1">
      <alignment vertical="center"/>
    </xf>
    <xf numFmtId="180" fontId="0" fillId="2" borderId="1" xfId="0" applyNumberFormat="1" applyFill="1" applyBorder="1">
      <alignment vertical="center"/>
    </xf>
    <xf numFmtId="0" fontId="6" fillId="0" borderId="0" xfId="0" applyFont="1">
      <alignment vertical="center"/>
    </xf>
    <xf numFmtId="179" fontId="0" fillId="3" borderId="1" xfId="0" applyNumberForma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3" fillId="2" borderId="1" xfId="0" applyNumberFormat="1" applyFont="1" applyFill="1" applyBorder="1">
      <alignment vertical="center"/>
    </xf>
    <xf numFmtId="176" fontId="3" fillId="3" borderId="1" xfId="0" applyNumberFormat="1" applyFont="1" applyFill="1" applyBorder="1">
      <alignment vertical="center"/>
    </xf>
    <xf numFmtId="0" fontId="0" fillId="0" borderId="1" xfId="0" applyBorder="1" applyAlignment="1">
      <alignment horizontal="left" vertical="center"/>
    </xf>
    <xf numFmtId="177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vertical="center" shrinkToFit="1"/>
    </xf>
    <xf numFmtId="0" fontId="3" fillId="0" borderId="1" xfId="0" applyFont="1" applyBorder="1">
      <alignment vertical="center"/>
    </xf>
    <xf numFmtId="38" fontId="3" fillId="3" borderId="1" xfId="1" applyFont="1" applyFill="1" applyBorder="1">
      <alignment vertical="center"/>
    </xf>
    <xf numFmtId="181" fontId="3" fillId="2" borderId="1" xfId="0" applyNumberFormat="1" applyFont="1" applyFill="1" applyBorder="1">
      <alignment vertical="center"/>
    </xf>
    <xf numFmtId="181" fontId="3" fillId="3" borderId="1" xfId="0" applyNumberFormat="1" applyFont="1" applyFill="1" applyBorder="1" applyAlignment="1">
      <alignment horizontal="right" vertical="center"/>
    </xf>
    <xf numFmtId="181" fontId="3" fillId="2" borderId="1" xfId="0" applyNumberFormat="1" applyFont="1" applyFill="1" applyBorder="1" applyAlignment="1">
      <alignment horizontal="right" vertical="center"/>
    </xf>
    <xf numFmtId="38" fontId="3" fillId="3" borderId="1" xfId="1" applyFont="1" applyFill="1" applyBorder="1" applyAlignment="1">
      <alignment vertical="center"/>
    </xf>
    <xf numFmtId="0" fontId="0" fillId="2" borderId="1" xfId="0" applyFill="1" applyBorder="1">
      <alignment vertical="center"/>
    </xf>
    <xf numFmtId="38" fontId="0" fillId="3" borderId="1" xfId="1" applyFont="1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0" fontId="0" fillId="3" borderId="1" xfId="1" applyNumberFormat="1" applyFont="1" applyFill="1" applyBorder="1" applyAlignment="1">
      <alignment vertical="center"/>
    </xf>
    <xf numFmtId="40" fontId="0" fillId="0" borderId="0" xfId="0" applyNumberFormat="1">
      <alignment vertical="center"/>
    </xf>
    <xf numFmtId="0" fontId="10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shrinkToFit="1"/>
    </xf>
    <xf numFmtId="38" fontId="0" fillId="2" borderId="1" xfId="1" applyFont="1" applyFill="1" applyBorder="1">
      <alignment vertical="center"/>
    </xf>
    <xf numFmtId="38" fontId="0" fillId="0" borderId="0" xfId="1" applyFont="1">
      <alignment vertical="center"/>
    </xf>
    <xf numFmtId="180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vertical="center" shrinkToFit="1"/>
    </xf>
    <xf numFmtId="0" fontId="7" fillId="2" borderId="3" xfId="0" applyFont="1" applyFill="1" applyBorder="1" applyAlignment="1">
      <alignment vertical="center" shrinkToFit="1"/>
    </xf>
    <xf numFmtId="0" fontId="6" fillId="2" borderId="4" xfId="0" applyFont="1" applyFill="1" applyBorder="1" applyAlignment="1">
      <alignment vertical="center" shrinkToFit="1"/>
    </xf>
    <xf numFmtId="0" fontId="6" fillId="2" borderId="5" xfId="0" applyFont="1" applyFill="1" applyBorder="1" applyAlignment="1">
      <alignment vertical="center" shrinkToFi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2" borderId="10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1" xfId="0" applyFill="1" applyBorder="1">
      <alignment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0" fillId="2" borderId="8" xfId="0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2" borderId="3" xfId="0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3" fillId="0" borderId="4" xfId="0" applyFont="1" applyBorder="1" applyAlignment="1">
      <alignment vertical="center" wrapText="1"/>
    </xf>
    <xf numFmtId="0" fontId="7" fillId="2" borderId="5" xfId="0" applyFont="1" applyFill="1" applyBorder="1" applyAlignment="1">
      <alignment vertical="center" shrinkToFit="1"/>
    </xf>
    <xf numFmtId="177" fontId="0" fillId="2" borderId="3" xfId="0" applyNumberFormat="1" applyFill="1" applyBorder="1" applyAlignment="1">
      <alignment horizontal="left" vertical="center"/>
    </xf>
    <xf numFmtId="177" fontId="0" fillId="2" borderId="4" xfId="0" applyNumberFormat="1" applyFill="1" applyBorder="1" applyAlignment="1">
      <alignment horizontal="left" vertical="center"/>
    </xf>
    <xf numFmtId="177" fontId="0" fillId="2" borderId="5" xfId="0" applyNumberForma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0" fillId="2" borderId="3" xfId="0" applyFill="1" applyBorder="1">
      <alignment vertical="center"/>
    </xf>
    <xf numFmtId="0" fontId="0" fillId="2" borderId="5" xfId="0" applyFill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2" borderId="5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0" fillId="2" borderId="4" xfId="0" applyFill="1" applyBorder="1">
      <alignment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43"/>
  <sheetViews>
    <sheetView tabSelected="1" view="pageBreakPreview" zoomScaleNormal="70" zoomScaleSheetLayoutView="100" workbookViewId="0"/>
  </sheetViews>
  <sheetFormatPr defaultRowHeight="13.5" x14ac:dyDescent="0.15"/>
  <cols>
    <col min="1" max="1" width="2.625" customWidth="1"/>
    <col min="2" max="2" width="28.25" customWidth="1"/>
    <col min="3" max="3" width="10.75" customWidth="1"/>
    <col min="4" max="4" width="10.375" customWidth="1"/>
    <col min="5" max="5" width="24.125" customWidth="1"/>
    <col min="6" max="17" width="11.125" customWidth="1"/>
    <col min="18" max="18" width="35.375" customWidth="1"/>
  </cols>
  <sheetData>
    <row r="2" spans="2:18" x14ac:dyDescent="0.15">
      <c r="B2" s="27" t="s">
        <v>164</v>
      </c>
      <c r="C2" s="27"/>
    </row>
    <row r="4" spans="2:18" ht="19.149999999999999" customHeight="1" x14ac:dyDescent="0.15">
      <c r="B4" s="81" t="s">
        <v>1</v>
      </c>
      <c r="C4" s="82"/>
      <c r="D4" s="77"/>
      <c r="E4" s="77"/>
      <c r="F4" s="77"/>
      <c r="G4" s="77"/>
      <c r="H4" s="77"/>
      <c r="I4" s="77"/>
      <c r="J4" s="77"/>
      <c r="K4" s="77"/>
      <c r="L4" s="1"/>
      <c r="N4" s="1"/>
      <c r="O4" s="1"/>
    </row>
    <row r="5" spans="2:18" ht="19.149999999999999" customHeight="1" x14ac:dyDescent="0.15">
      <c r="B5" s="40" t="s">
        <v>0</v>
      </c>
      <c r="C5" s="2" t="s">
        <v>2</v>
      </c>
      <c r="D5" s="85"/>
      <c r="E5" s="86"/>
      <c r="F5" s="86"/>
      <c r="G5" s="86"/>
      <c r="H5" s="86"/>
      <c r="I5" s="86"/>
      <c r="J5" s="86"/>
      <c r="K5" s="87"/>
      <c r="L5" s="1"/>
      <c r="M5" s="1"/>
      <c r="N5" s="1"/>
      <c r="O5" s="1"/>
    </row>
    <row r="6" spans="2:18" ht="19.149999999999999" customHeight="1" x14ac:dyDescent="0.15">
      <c r="B6" s="39"/>
      <c r="C6" s="2" t="s">
        <v>17</v>
      </c>
      <c r="D6" s="88"/>
      <c r="E6" s="88"/>
      <c r="F6" s="88"/>
      <c r="G6" s="88"/>
      <c r="H6" s="88"/>
      <c r="I6" s="88"/>
      <c r="J6" s="88"/>
      <c r="K6" s="88"/>
      <c r="L6" s="1"/>
      <c r="N6" s="1"/>
      <c r="O6" s="1"/>
      <c r="P6" s="4"/>
      <c r="Q6" s="30" t="s">
        <v>36</v>
      </c>
    </row>
    <row r="7" spans="2:18" ht="19.149999999999999" customHeight="1" x14ac:dyDescent="0.15">
      <c r="B7" s="41"/>
      <c r="C7" s="2" t="s">
        <v>20</v>
      </c>
      <c r="D7" s="78" t="s">
        <v>24</v>
      </c>
      <c r="E7" s="79"/>
      <c r="F7" s="80"/>
      <c r="G7" s="2" t="s">
        <v>21</v>
      </c>
      <c r="H7" s="89" t="s">
        <v>25</v>
      </c>
      <c r="I7" s="89"/>
      <c r="J7" s="89"/>
      <c r="K7" s="89"/>
      <c r="L7" s="1"/>
      <c r="P7" s="6"/>
      <c r="Q7" s="30" t="s">
        <v>37</v>
      </c>
    </row>
    <row r="8" spans="2:18" ht="19.149999999999999" customHeight="1" x14ac:dyDescent="0.15">
      <c r="G8" s="42"/>
      <c r="H8" s="42"/>
      <c r="I8" s="42"/>
      <c r="J8" s="42"/>
      <c r="K8" s="42"/>
      <c r="L8" s="1"/>
      <c r="M8" s="1"/>
      <c r="N8" s="1"/>
      <c r="O8" s="1"/>
    </row>
    <row r="9" spans="2:18" ht="15.6" customHeight="1" x14ac:dyDescent="0.15">
      <c r="D9" s="2" t="s">
        <v>31</v>
      </c>
      <c r="E9" s="29" t="s">
        <v>30</v>
      </c>
      <c r="F9" s="66" t="s">
        <v>106</v>
      </c>
    </row>
    <row r="10" spans="2:18" ht="22.9" customHeight="1" x14ac:dyDescent="0.15">
      <c r="B10" s="90" t="s">
        <v>26</v>
      </c>
      <c r="C10" s="8" t="s">
        <v>72</v>
      </c>
      <c r="D10" s="2" t="s">
        <v>73</v>
      </c>
      <c r="E10" s="43"/>
      <c r="F10" s="45">
        <v>300</v>
      </c>
      <c r="G10" t="s">
        <v>77</v>
      </c>
      <c r="H10" t="s">
        <v>71</v>
      </c>
    </row>
    <row r="11" spans="2:18" ht="22.9" customHeight="1" x14ac:dyDescent="0.15">
      <c r="B11" s="91"/>
      <c r="C11" s="8" t="s">
        <v>74</v>
      </c>
      <c r="D11" s="2" t="s">
        <v>75</v>
      </c>
      <c r="E11" s="43"/>
      <c r="F11" s="45">
        <v>200</v>
      </c>
      <c r="G11" s="10" t="s">
        <v>77</v>
      </c>
      <c r="H11" s="10"/>
      <c r="I11" s="10"/>
      <c r="J11" s="10"/>
      <c r="K11" s="10"/>
      <c r="L11" s="1"/>
      <c r="M11" s="1"/>
      <c r="N11" s="1"/>
      <c r="O11" s="1"/>
    </row>
    <row r="12" spans="2:18" ht="22.9" customHeight="1" x14ac:dyDescent="0.15">
      <c r="B12" s="83" t="s">
        <v>78</v>
      </c>
      <c r="C12" s="84"/>
      <c r="D12" s="2" t="s">
        <v>33</v>
      </c>
      <c r="E12" s="36" t="s">
        <v>19</v>
      </c>
      <c r="F12" s="46">
        <f>F10-F11</f>
        <v>100</v>
      </c>
      <c r="G12" t="s">
        <v>77</v>
      </c>
      <c r="H12" s="1"/>
      <c r="I12" s="10"/>
      <c r="J12" s="10"/>
      <c r="K12" s="10"/>
      <c r="L12" s="1"/>
      <c r="M12" s="1"/>
      <c r="N12" s="1"/>
      <c r="O12" s="1"/>
    </row>
    <row r="13" spans="2:18" ht="22.9" customHeight="1" x14ac:dyDescent="0.15">
      <c r="B13" s="83" t="s">
        <v>79</v>
      </c>
      <c r="C13" s="84"/>
      <c r="D13" s="2" t="s">
        <v>34</v>
      </c>
      <c r="E13" s="36"/>
      <c r="F13" s="47">
        <v>5</v>
      </c>
      <c r="G13" t="s">
        <v>77</v>
      </c>
      <c r="H13" s="1"/>
      <c r="I13" s="10"/>
      <c r="J13" s="10"/>
      <c r="K13" s="10"/>
      <c r="L13" s="1"/>
      <c r="M13" s="1"/>
      <c r="N13" s="1"/>
      <c r="O13" s="1"/>
    </row>
    <row r="14" spans="2:18" ht="22.9" customHeight="1" x14ac:dyDescent="0.15">
      <c r="B14" s="83" t="s">
        <v>80</v>
      </c>
      <c r="C14" s="84"/>
      <c r="D14" s="2" t="s">
        <v>35</v>
      </c>
      <c r="E14" s="36" t="s">
        <v>18</v>
      </c>
      <c r="F14" s="46">
        <f>F12-F13</f>
        <v>95</v>
      </c>
      <c r="G14" t="s">
        <v>77</v>
      </c>
      <c r="H14" s="1"/>
      <c r="I14" s="1"/>
      <c r="J14" s="1"/>
      <c r="K14" s="1"/>
      <c r="L14" s="1"/>
      <c r="M14" s="1"/>
      <c r="N14" s="1"/>
      <c r="O14" s="1"/>
    </row>
    <row r="15" spans="2:18" x14ac:dyDescent="0.15">
      <c r="B15" s="33"/>
      <c r="C15" s="33"/>
      <c r="D15" s="33"/>
      <c r="E15" s="33"/>
      <c r="F15" s="33"/>
      <c r="G15" s="33"/>
      <c r="H15" s="33"/>
      <c r="I15" s="33"/>
      <c r="J15" s="1"/>
      <c r="K15" s="1"/>
      <c r="L15" s="1"/>
      <c r="M15" s="1"/>
      <c r="N15" s="1"/>
      <c r="O15" s="1"/>
    </row>
    <row r="16" spans="2:18" x14ac:dyDescent="0.15">
      <c r="B16" s="94" t="s">
        <v>107</v>
      </c>
      <c r="C16" s="94"/>
      <c r="D16" s="2" t="s">
        <v>31</v>
      </c>
      <c r="E16" s="29" t="s">
        <v>30</v>
      </c>
      <c r="F16" s="2" t="s">
        <v>3</v>
      </c>
      <c r="G16" s="5" t="s">
        <v>4</v>
      </c>
      <c r="H16" s="5" t="s">
        <v>5</v>
      </c>
      <c r="I16" s="5" t="s">
        <v>6</v>
      </c>
      <c r="J16" s="5" t="s">
        <v>7</v>
      </c>
      <c r="K16" s="5" t="s">
        <v>8</v>
      </c>
      <c r="L16" s="5" t="s">
        <v>9</v>
      </c>
      <c r="M16" s="5" t="s">
        <v>10</v>
      </c>
      <c r="N16" s="5" t="s">
        <v>11</v>
      </c>
      <c r="O16" s="5" t="s">
        <v>12</v>
      </c>
      <c r="P16" s="5" t="s">
        <v>13</v>
      </c>
      <c r="Q16" s="5" t="s">
        <v>14</v>
      </c>
      <c r="R16" s="2" t="s">
        <v>56</v>
      </c>
    </row>
    <row r="17" spans="2:19" ht="30" customHeight="1" x14ac:dyDescent="0.15">
      <c r="B17" s="75" t="s">
        <v>27</v>
      </c>
      <c r="C17" s="76"/>
      <c r="D17" s="32" t="s">
        <v>52</v>
      </c>
      <c r="E17" s="37"/>
      <c r="F17" s="9">
        <v>10</v>
      </c>
      <c r="G17" s="9">
        <v>20</v>
      </c>
      <c r="H17" s="9">
        <v>30</v>
      </c>
      <c r="I17" s="9">
        <v>120</v>
      </c>
      <c r="J17" s="9">
        <v>180</v>
      </c>
      <c r="K17" s="9">
        <v>200</v>
      </c>
      <c r="L17" s="9">
        <v>20</v>
      </c>
      <c r="M17" s="9">
        <v>20</v>
      </c>
      <c r="N17" s="9">
        <v>30</v>
      </c>
      <c r="O17" s="9">
        <v>220</v>
      </c>
      <c r="P17" s="9">
        <v>180</v>
      </c>
      <c r="Q17" s="9">
        <v>10</v>
      </c>
      <c r="R17" s="92" t="s">
        <v>86</v>
      </c>
      <c r="S17" s="17" t="s">
        <v>66</v>
      </c>
    </row>
    <row r="18" spans="2:19" ht="30" customHeight="1" x14ac:dyDescent="0.15">
      <c r="B18" s="75" t="s">
        <v>28</v>
      </c>
      <c r="C18" s="76"/>
      <c r="D18" s="32" t="s">
        <v>53</v>
      </c>
      <c r="E18" s="36" t="s">
        <v>54</v>
      </c>
      <c r="F18" s="16">
        <f>SUM(F17:Q17)</f>
        <v>1040</v>
      </c>
      <c r="G18" s="14"/>
      <c r="H18" s="15"/>
      <c r="I18" s="15"/>
      <c r="J18" s="18"/>
      <c r="K18" s="18"/>
      <c r="L18" s="18"/>
      <c r="M18" s="18"/>
      <c r="N18" s="18"/>
      <c r="O18" s="18"/>
      <c r="P18" s="18"/>
      <c r="Q18" s="19"/>
      <c r="R18" s="93"/>
    </row>
    <row r="19" spans="2:19" ht="30" customHeight="1" x14ac:dyDescent="0.15">
      <c r="B19" s="75" t="s">
        <v>29</v>
      </c>
      <c r="C19" s="76"/>
      <c r="D19" s="32" t="s">
        <v>55</v>
      </c>
      <c r="E19" s="29"/>
      <c r="F19" s="9">
        <v>3</v>
      </c>
      <c r="G19" s="9">
        <v>5</v>
      </c>
      <c r="H19" s="9">
        <v>7</v>
      </c>
      <c r="I19" s="9">
        <v>26</v>
      </c>
      <c r="J19" s="9">
        <v>40</v>
      </c>
      <c r="K19" s="9">
        <v>42</v>
      </c>
      <c r="L19" s="9">
        <v>6</v>
      </c>
      <c r="M19" s="9">
        <v>5</v>
      </c>
      <c r="N19" s="9">
        <v>6</v>
      </c>
      <c r="O19" s="9">
        <v>43</v>
      </c>
      <c r="P19" s="9">
        <v>40</v>
      </c>
      <c r="Q19" s="9">
        <v>4</v>
      </c>
      <c r="R19" s="49"/>
      <c r="S19" s="17" t="s">
        <v>65</v>
      </c>
    </row>
    <row r="20" spans="2:19" ht="30" customHeight="1" x14ac:dyDescent="0.15">
      <c r="B20" s="75" t="s">
        <v>38</v>
      </c>
      <c r="C20" s="76"/>
      <c r="D20" s="32" t="s">
        <v>32</v>
      </c>
      <c r="E20" s="36"/>
      <c r="F20" s="7">
        <v>2</v>
      </c>
      <c r="G20" s="7">
        <v>4</v>
      </c>
      <c r="H20" s="7">
        <v>5</v>
      </c>
      <c r="I20" s="7">
        <v>20</v>
      </c>
      <c r="J20" s="7">
        <v>30</v>
      </c>
      <c r="K20" s="7">
        <v>30</v>
      </c>
      <c r="L20" s="7">
        <v>4</v>
      </c>
      <c r="M20" s="7">
        <v>4</v>
      </c>
      <c r="N20" s="7">
        <v>4.5</v>
      </c>
      <c r="O20" s="7">
        <v>30</v>
      </c>
      <c r="P20" s="7">
        <v>30</v>
      </c>
      <c r="Q20" s="7">
        <v>2</v>
      </c>
      <c r="R20" s="49"/>
      <c r="S20" s="17" t="s">
        <v>64</v>
      </c>
    </row>
    <row r="21" spans="2:19" ht="30" customHeight="1" x14ac:dyDescent="0.15">
      <c r="B21" s="75" t="s">
        <v>40</v>
      </c>
      <c r="C21" s="76"/>
      <c r="D21" s="32" t="s">
        <v>41</v>
      </c>
      <c r="E21" s="36" t="s">
        <v>39</v>
      </c>
      <c r="F21" s="44">
        <f>ROUND(9.8*F20*$F$14,0)</f>
        <v>1862</v>
      </c>
      <c r="G21" s="44">
        <f t="shared" ref="G21:Q21" si="0">ROUND(9.8*G20*$F$14,0)</f>
        <v>3724</v>
      </c>
      <c r="H21" s="44">
        <f t="shared" si="0"/>
        <v>4655</v>
      </c>
      <c r="I21" s="44">
        <f t="shared" si="0"/>
        <v>18620</v>
      </c>
      <c r="J21" s="44">
        <f t="shared" si="0"/>
        <v>27930</v>
      </c>
      <c r="K21" s="44">
        <f t="shared" si="0"/>
        <v>27930</v>
      </c>
      <c r="L21" s="44">
        <f t="shared" si="0"/>
        <v>3724</v>
      </c>
      <c r="M21" s="44">
        <f t="shared" si="0"/>
        <v>3724</v>
      </c>
      <c r="N21" s="44">
        <f t="shared" si="0"/>
        <v>4190</v>
      </c>
      <c r="O21" s="44">
        <f t="shared" si="0"/>
        <v>27930</v>
      </c>
      <c r="P21" s="44">
        <f t="shared" si="0"/>
        <v>27930</v>
      </c>
      <c r="Q21" s="44">
        <f t="shared" si="0"/>
        <v>1862</v>
      </c>
      <c r="R21" s="49"/>
    </row>
    <row r="22" spans="2:19" ht="30" customHeight="1" x14ac:dyDescent="0.15">
      <c r="B22" s="75" t="s">
        <v>81</v>
      </c>
      <c r="C22" s="76"/>
      <c r="D22" s="32" t="s">
        <v>42</v>
      </c>
      <c r="E22" s="38" t="s">
        <v>46</v>
      </c>
      <c r="F22" s="34">
        <v>0.6</v>
      </c>
      <c r="G22" s="34">
        <v>0.7</v>
      </c>
      <c r="H22" s="34">
        <v>0.7</v>
      </c>
      <c r="I22" s="34">
        <v>0.8</v>
      </c>
      <c r="J22" s="34">
        <v>0.9</v>
      </c>
      <c r="K22" s="34">
        <v>0.9</v>
      </c>
      <c r="L22" s="34">
        <v>0.7</v>
      </c>
      <c r="M22" s="34">
        <v>0.7</v>
      </c>
      <c r="N22" s="34">
        <v>0.7</v>
      </c>
      <c r="O22" s="34">
        <v>0.9</v>
      </c>
      <c r="P22" s="34">
        <v>0.9</v>
      </c>
      <c r="Q22" s="34">
        <v>0.6</v>
      </c>
      <c r="R22" s="49"/>
      <c r="S22" s="26" t="s">
        <v>23</v>
      </c>
    </row>
    <row r="23" spans="2:19" ht="30" customHeight="1" x14ac:dyDescent="0.15">
      <c r="B23" s="75" t="s">
        <v>45</v>
      </c>
      <c r="C23" s="76"/>
      <c r="D23" s="32" t="s">
        <v>43</v>
      </c>
      <c r="E23" s="36" t="s">
        <v>46</v>
      </c>
      <c r="F23" s="34">
        <v>0.8</v>
      </c>
      <c r="G23" s="34">
        <v>0.85</v>
      </c>
      <c r="H23" s="34">
        <v>0.85</v>
      </c>
      <c r="I23" s="34">
        <v>0.85</v>
      </c>
      <c r="J23" s="34">
        <v>0.9</v>
      </c>
      <c r="K23" s="34">
        <v>0.9</v>
      </c>
      <c r="L23" s="34">
        <v>0.85</v>
      </c>
      <c r="M23" s="34">
        <v>0.85</v>
      </c>
      <c r="N23" s="34">
        <v>0.85</v>
      </c>
      <c r="O23" s="34">
        <v>0.9</v>
      </c>
      <c r="P23" s="34">
        <v>0.9</v>
      </c>
      <c r="Q23" s="34">
        <v>0.8</v>
      </c>
      <c r="R23" s="49"/>
    </row>
    <row r="24" spans="2:19" ht="30" customHeight="1" x14ac:dyDescent="0.15">
      <c r="B24" s="75" t="s">
        <v>83</v>
      </c>
      <c r="C24" s="76"/>
      <c r="D24" s="32" t="s">
        <v>47</v>
      </c>
      <c r="E24" s="38" t="s">
        <v>82</v>
      </c>
      <c r="F24" s="34">
        <v>0.99</v>
      </c>
      <c r="G24" s="34">
        <v>0.99</v>
      </c>
      <c r="H24" s="34">
        <v>0.99</v>
      </c>
      <c r="I24" s="34">
        <v>0.99</v>
      </c>
      <c r="J24" s="34">
        <v>0.99</v>
      </c>
      <c r="K24" s="34">
        <v>0.99</v>
      </c>
      <c r="L24" s="34">
        <v>0.99</v>
      </c>
      <c r="M24" s="34">
        <v>0.99</v>
      </c>
      <c r="N24" s="34">
        <v>0.99</v>
      </c>
      <c r="O24" s="34">
        <v>0.99</v>
      </c>
      <c r="P24" s="34">
        <v>0.99</v>
      </c>
      <c r="Q24" s="34">
        <v>0.99</v>
      </c>
      <c r="R24" s="49"/>
    </row>
    <row r="25" spans="2:19" ht="30" customHeight="1" x14ac:dyDescent="0.15">
      <c r="B25" s="75" t="s">
        <v>49</v>
      </c>
      <c r="C25" s="76"/>
      <c r="D25" s="32" t="s">
        <v>58</v>
      </c>
      <c r="E25" s="36" t="s">
        <v>48</v>
      </c>
      <c r="F25" s="35">
        <f>ROUND(F21*F22*F23*F24*24,2)</f>
        <v>21235.74</v>
      </c>
      <c r="G25" s="35">
        <f t="shared" ref="G25:Q25" si="1">ROUND(G21*G22*G23*G24*24,2)</f>
        <v>52646.93</v>
      </c>
      <c r="H25" s="35">
        <f t="shared" si="1"/>
        <v>65808.67</v>
      </c>
      <c r="I25" s="35">
        <f t="shared" si="1"/>
        <v>300839.62</v>
      </c>
      <c r="J25" s="35">
        <f t="shared" si="1"/>
        <v>537529.61</v>
      </c>
      <c r="K25" s="35">
        <f t="shared" si="1"/>
        <v>537529.61</v>
      </c>
      <c r="L25" s="35">
        <f t="shared" si="1"/>
        <v>52646.93</v>
      </c>
      <c r="M25" s="35">
        <f t="shared" si="1"/>
        <v>52646.93</v>
      </c>
      <c r="N25" s="35">
        <f t="shared" si="1"/>
        <v>59234.87</v>
      </c>
      <c r="O25" s="35">
        <f t="shared" si="1"/>
        <v>537529.61</v>
      </c>
      <c r="P25" s="35">
        <f t="shared" si="1"/>
        <v>537529.61</v>
      </c>
      <c r="Q25" s="35">
        <f t="shared" si="1"/>
        <v>21235.74</v>
      </c>
      <c r="R25" s="49"/>
    </row>
    <row r="26" spans="2:19" ht="30" customHeight="1" x14ac:dyDescent="0.15">
      <c r="B26" s="75" t="s">
        <v>50</v>
      </c>
      <c r="C26" s="76"/>
      <c r="D26" s="32" t="s">
        <v>59</v>
      </c>
      <c r="E26" s="36"/>
      <c r="F26" s="34">
        <v>120</v>
      </c>
      <c r="G26" s="34">
        <v>120</v>
      </c>
      <c r="H26" s="34">
        <v>120</v>
      </c>
      <c r="I26" s="34">
        <v>100</v>
      </c>
      <c r="J26" s="34">
        <v>80</v>
      </c>
      <c r="K26" s="34">
        <v>80</v>
      </c>
      <c r="L26" s="34">
        <v>80</v>
      </c>
      <c r="M26" s="34">
        <v>80</v>
      </c>
      <c r="N26" s="34">
        <v>100</v>
      </c>
      <c r="O26" s="34">
        <v>100</v>
      </c>
      <c r="P26" s="34">
        <v>120</v>
      </c>
      <c r="Q26" s="34">
        <v>120</v>
      </c>
      <c r="R26" s="49"/>
      <c r="S26" s="24" t="s">
        <v>84</v>
      </c>
    </row>
    <row r="27" spans="2:19" ht="30" customHeight="1" x14ac:dyDescent="0.15">
      <c r="B27" s="75" t="s">
        <v>51</v>
      </c>
      <c r="C27" s="76"/>
      <c r="D27" s="32" t="s">
        <v>60</v>
      </c>
      <c r="E27" s="38" t="s">
        <v>116</v>
      </c>
      <c r="F27" s="35">
        <f>IF(F25&gt;F26,F25-F26,0)</f>
        <v>21115.74</v>
      </c>
      <c r="G27" s="35">
        <f t="shared" ref="G27:Q27" si="2">IF(G25&gt;G26,G25-G26,0)</f>
        <v>52526.93</v>
      </c>
      <c r="H27" s="35">
        <f t="shared" si="2"/>
        <v>65688.67</v>
      </c>
      <c r="I27" s="35">
        <f t="shared" si="2"/>
        <v>300739.62</v>
      </c>
      <c r="J27" s="35">
        <f t="shared" si="2"/>
        <v>537449.61</v>
      </c>
      <c r="K27" s="35">
        <f t="shared" si="2"/>
        <v>537449.61</v>
      </c>
      <c r="L27" s="35">
        <f t="shared" si="2"/>
        <v>52566.93</v>
      </c>
      <c r="M27" s="35">
        <f t="shared" si="2"/>
        <v>52566.93</v>
      </c>
      <c r="N27" s="35">
        <f t="shared" si="2"/>
        <v>59134.87</v>
      </c>
      <c r="O27" s="35">
        <f t="shared" si="2"/>
        <v>537429.61</v>
      </c>
      <c r="P27" s="35">
        <f t="shared" si="2"/>
        <v>537409.61</v>
      </c>
      <c r="Q27" s="35">
        <f t="shared" si="2"/>
        <v>21115.74</v>
      </c>
      <c r="R27" s="49"/>
    </row>
    <row r="28" spans="2:19" ht="30" customHeight="1" x14ac:dyDescent="0.15">
      <c r="B28" s="75" t="s">
        <v>70</v>
      </c>
      <c r="C28" s="76"/>
      <c r="D28" s="32" t="s">
        <v>61</v>
      </c>
      <c r="E28" s="36"/>
      <c r="F28" s="4">
        <v>31</v>
      </c>
      <c r="G28" s="4">
        <v>28</v>
      </c>
      <c r="H28" s="4">
        <v>31</v>
      </c>
      <c r="I28" s="4">
        <v>30</v>
      </c>
      <c r="J28" s="4">
        <v>31</v>
      </c>
      <c r="K28" s="4">
        <v>30</v>
      </c>
      <c r="L28" s="4">
        <v>28</v>
      </c>
      <c r="M28" s="4">
        <v>31</v>
      </c>
      <c r="N28" s="4">
        <v>30</v>
      </c>
      <c r="O28" s="4">
        <v>31</v>
      </c>
      <c r="P28" s="4">
        <v>30</v>
      </c>
      <c r="Q28" s="4">
        <v>31</v>
      </c>
      <c r="R28" s="49" t="s">
        <v>85</v>
      </c>
      <c r="S28" s="24" t="s">
        <v>57</v>
      </c>
    </row>
    <row r="29" spans="2:19" ht="30" customHeight="1" x14ac:dyDescent="0.15">
      <c r="B29" s="75" t="s">
        <v>120</v>
      </c>
      <c r="C29" s="76"/>
      <c r="D29" s="32" t="s">
        <v>62</v>
      </c>
      <c r="E29" s="36"/>
      <c r="F29" s="48">
        <f>ROUND(F27*F28,0)</f>
        <v>654588</v>
      </c>
      <c r="G29" s="48">
        <f t="shared" ref="G29:Q29" si="3">ROUND(G27*G28,0)</f>
        <v>1470754</v>
      </c>
      <c r="H29" s="48">
        <f t="shared" si="3"/>
        <v>2036349</v>
      </c>
      <c r="I29" s="48">
        <f t="shared" si="3"/>
        <v>9022189</v>
      </c>
      <c r="J29" s="48">
        <f t="shared" si="3"/>
        <v>16660938</v>
      </c>
      <c r="K29" s="48">
        <f t="shared" si="3"/>
        <v>16123488</v>
      </c>
      <c r="L29" s="48">
        <f t="shared" si="3"/>
        <v>1471874</v>
      </c>
      <c r="M29" s="48">
        <f t="shared" si="3"/>
        <v>1629575</v>
      </c>
      <c r="N29" s="48">
        <f t="shared" si="3"/>
        <v>1774046</v>
      </c>
      <c r="O29" s="48">
        <f t="shared" si="3"/>
        <v>16660318</v>
      </c>
      <c r="P29" s="48">
        <f t="shared" si="3"/>
        <v>16122288</v>
      </c>
      <c r="Q29" s="48">
        <f t="shared" si="3"/>
        <v>654588</v>
      </c>
      <c r="R29" s="49"/>
    </row>
    <row r="30" spans="2:19" ht="30" customHeight="1" x14ac:dyDescent="0.15">
      <c r="B30" s="75" t="s">
        <v>118</v>
      </c>
      <c r="C30" s="76"/>
      <c r="D30" s="32" t="s">
        <v>63</v>
      </c>
      <c r="E30" s="36"/>
      <c r="F30" s="44">
        <f>SUM(F29:Q29)</f>
        <v>84280995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2:19" ht="8.4499999999999993" customHeight="1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2:19" ht="30" customHeight="1" x14ac:dyDescent="0.15">
      <c r="B32" s="75" t="s">
        <v>125</v>
      </c>
      <c r="C32" s="76"/>
      <c r="D32" s="8" t="s">
        <v>126</v>
      </c>
      <c r="E32" s="3"/>
      <c r="F32" s="4">
        <v>0.7</v>
      </c>
      <c r="G32" s="1" t="s">
        <v>15</v>
      </c>
      <c r="H32" s="1"/>
      <c r="I32" s="81" t="s">
        <v>128</v>
      </c>
      <c r="J32" s="82"/>
      <c r="K32" s="72" t="s">
        <v>145</v>
      </c>
      <c r="L32" s="73"/>
      <c r="M32" s="73"/>
      <c r="N32" s="73"/>
      <c r="O32" s="74"/>
      <c r="P32" s="1"/>
      <c r="Q32" s="1"/>
    </row>
    <row r="33" spans="2:17" ht="30" customHeight="1" x14ac:dyDescent="0.15">
      <c r="B33" s="75" t="s">
        <v>129</v>
      </c>
      <c r="C33" s="76"/>
      <c r="D33" s="8" t="s">
        <v>127</v>
      </c>
      <c r="E33" s="3"/>
      <c r="F33" s="4">
        <v>1.1000000000000001</v>
      </c>
      <c r="G33" s="1" t="s">
        <v>15</v>
      </c>
      <c r="H33" s="1"/>
      <c r="I33" s="81" t="s">
        <v>128</v>
      </c>
      <c r="J33" s="82"/>
      <c r="K33" s="72" t="s">
        <v>146</v>
      </c>
      <c r="L33" s="73"/>
      <c r="M33" s="73"/>
      <c r="N33" s="73"/>
      <c r="O33" s="74"/>
      <c r="P33" s="1"/>
      <c r="Q33" s="1"/>
    </row>
    <row r="34" spans="2:17" ht="10.15" customHeight="1" x14ac:dyDescent="0.15">
      <c r="B34" s="95"/>
      <c r="C34" s="95"/>
      <c r="D34" s="3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2:17" ht="30" customHeight="1" x14ac:dyDescent="0.15">
      <c r="B35" s="75" t="s">
        <v>130</v>
      </c>
      <c r="C35" s="76"/>
      <c r="D35" s="8" t="s">
        <v>133</v>
      </c>
      <c r="E35" s="3" t="s">
        <v>131</v>
      </c>
      <c r="F35" s="11">
        <f>ROUNDDOWN(F30*F32/1000,0)</f>
        <v>58996</v>
      </c>
      <c r="G35" s="1" t="s">
        <v>16</v>
      </c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2:17" ht="30" customHeight="1" x14ac:dyDescent="0.15">
      <c r="B36" s="75" t="s">
        <v>137</v>
      </c>
      <c r="C36" s="76"/>
      <c r="D36" s="8" t="s">
        <v>134</v>
      </c>
      <c r="E36" s="3" t="s">
        <v>132</v>
      </c>
      <c r="F36" s="11">
        <f>ROUNDDOWN(F30*F33/1000,0)</f>
        <v>92709</v>
      </c>
      <c r="G36" s="1" t="s">
        <v>16</v>
      </c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2:17" ht="30" customHeight="1" x14ac:dyDescent="0.15">
      <c r="B37" s="75" t="s">
        <v>76</v>
      </c>
      <c r="C37" s="76"/>
      <c r="D37" s="8" t="s">
        <v>138</v>
      </c>
      <c r="E37" s="3"/>
      <c r="F37" s="12">
        <v>0</v>
      </c>
      <c r="G37" s="1" t="s">
        <v>16</v>
      </c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2:17" ht="6" customHeight="1" x14ac:dyDescent="0.15">
      <c r="B38" s="1"/>
      <c r="C38" s="1"/>
      <c r="D38" s="31"/>
      <c r="E38" s="1"/>
      <c r="F38" s="1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2:17" ht="19.5" customHeight="1" x14ac:dyDescent="0.15">
      <c r="B39" s="1" t="s">
        <v>68</v>
      </c>
      <c r="C39" s="1"/>
      <c r="D39" s="31"/>
      <c r="E39" s="1"/>
      <c r="F39" s="1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2:17" ht="30" customHeight="1" x14ac:dyDescent="0.15">
      <c r="B40" s="75" t="s">
        <v>135</v>
      </c>
      <c r="C40" s="76"/>
      <c r="D40" s="8" t="s">
        <v>139</v>
      </c>
      <c r="E40" s="3" t="s">
        <v>141</v>
      </c>
      <c r="F40" s="11">
        <f>F35-F37</f>
        <v>58996</v>
      </c>
      <c r="G40" s="1" t="s">
        <v>16</v>
      </c>
      <c r="I40" s="26" t="s">
        <v>69</v>
      </c>
      <c r="J40" s="1"/>
      <c r="K40" s="1"/>
      <c r="L40" s="1"/>
      <c r="M40" s="1"/>
      <c r="N40" s="1"/>
      <c r="O40" s="1"/>
      <c r="P40" s="1"/>
      <c r="Q40" s="1"/>
    </row>
    <row r="41" spans="2:17" ht="30" customHeight="1" x14ac:dyDescent="0.15">
      <c r="B41" s="75" t="s">
        <v>136</v>
      </c>
      <c r="C41" s="76"/>
      <c r="D41" s="8" t="s">
        <v>140</v>
      </c>
      <c r="E41" s="3" t="s">
        <v>142</v>
      </c>
      <c r="F41" s="11">
        <f>F36-F38</f>
        <v>92709</v>
      </c>
      <c r="G41" s="1" t="s">
        <v>16</v>
      </c>
      <c r="I41" s="26" t="s">
        <v>69</v>
      </c>
      <c r="J41" s="1"/>
      <c r="K41" s="1"/>
      <c r="L41" s="1"/>
      <c r="M41" s="1"/>
      <c r="N41" s="1"/>
      <c r="O41" s="1"/>
      <c r="P41" s="1"/>
      <c r="Q41" s="1"/>
    </row>
    <row r="42" spans="2:17" ht="7.15" customHeight="1" x14ac:dyDescent="0.1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2:17" ht="9" customHeight="1" x14ac:dyDescent="0.15"/>
  </sheetData>
  <mergeCells count="38">
    <mergeCell ref="B36:C36"/>
    <mergeCell ref="B41:C41"/>
    <mergeCell ref="R17:R18"/>
    <mergeCell ref="B16:C16"/>
    <mergeCell ref="B32:C32"/>
    <mergeCell ref="B34:C34"/>
    <mergeCell ref="B35:C35"/>
    <mergeCell ref="B33:C33"/>
    <mergeCell ref="K33:O33"/>
    <mergeCell ref="I32:J32"/>
    <mergeCell ref="I33:J33"/>
    <mergeCell ref="B37:C37"/>
    <mergeCell ref="B40:C40"/>
    <mergeCell ref="B27:C27"/>
    <mergeCell ref="B28:C28"/>
    <mergeCell ref="B29:C29"/>
    <mergeCell ref="D5:K5"/>
    <mergeCell ref="D6:K6"/>
    <mergeCell ref="H7:K7"/>
    <mergeCell ref="B25:C25"/>
    <mergeCell ref="B26:C26"/>
    <mergeCell ref="B10:B11"/>
    <mergeCell ref="K32:O32"/>
    <mergeCell ref="B19:C19"/>
    <mergeCell ref="D4:K4"/>
    <mergeCell ref="D7:F7"/>
    <mergeCell ref="B4:C4"/>
    <mergeCell ref="B12:C12"/>
    <mergeCell ref="B13:C13"/>
    <mergeCell ref="B14:C14"/>
    <mergeCell ref="B17:C17"/>
    <mergeCell ref="B18:C18"/>
    <mergeCell ref="B30:C30"/>
    <mergeCell ref="B20:C20"/>
    <mergeCell ref="B21:C21"/>
    <mergeCell ref="B22:C22"/>
    <mergeCell ref="B23:C23"/>
    <mergeCell ref="B24:C24"/>
  </mergeCells>
  <phoneticPr fontId="2"/>
  <pageMargins left="0.25" right="0.25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S42"/>
  <sheetViews>
    <sheetView view="pageBreakPreview" zoomScaleNormal="70" zoomScaleSheetLayoutView="100" workbookViewId="0"/>
  </sheetViews>
  <sheetFormatPr defaultRowHeight="13.5" x14ac:dyDescent="0.15"/>
  <cols>
    <col min="1" max="1" width="2.625" customWidth="1"/>
    <col min="2" max="2" width="28.25" customWidth="1"/>
    <col min="3" max="3" width="10.75" customWidth="1"/>
    <col min="4" max="4" width="10.375" customWidth="1"/>
    <col min="5" max="5" width="24.125" customWidth="1"/>
    <col min="6" max="17" width="11.125" customWidth="1"/>
    <col min="18" max="18" width="35.375" customWidth="1"/>
  </cols>
  <sheetData>
    <row r="2" spans="2:18" x14ac:dyDescent="0.15">
      <c r="B2" s="27" t="s">
        <v>163</v>
      </c>
      <c r="C2" s="27"/>
    </row>
    <row r="4" spans="2:18" ht="19.149999999999999" customHeight="1" x14ac:dyDescent="0.15">
      <c r="B4" s="81" t="s">
        <v>1</v>
      </c>
      <c r="C4" s="82"/>
      <c r="D4" s="77"/>
      <c r="E4" s="77"/>
      <c r="F4" s="77"/>
      <c r="G4" s="77"/>
      <c r="H4" s="77"/>
      <c r="I4" s="77"/>
      <c r="J4" s="77"/>
      <c r="K4" s="77"/>
      <c r="L4" s="1"/>
      <c r="N4" s="1"/>
      <c r="O4" s="1"/>
    </row>
    <row r="5" spans="2:18" ht="19.149999999999999" customHeight="1" x14ac:dyDescent="0.15">
      <c r="B5" s="40" t="s">
        <v>0</v>
      </c>
      <c r="C5" s="2" t="s">
        <v>2</v>
      </c>
      <c r="D5" s="85"/>
      <c r="E5" s="86"/>
      <c r="F5" s="86"/>
      <c r="G5" s="86"/>
      <c r="H5" s="86"/>
      <c r="I5" s="86"/>
      <c r="J5" s="86"/>
      <c r="K5" s="87"/>
      <c r="L5" s="1"/>
      <c r="M5" s="1"/>
      <c r="N5" s="1"/>
      <c r="O5" s="1"/>
    </row>
    <row r="6" spans="2:18" ht="19.149999999999999" customHeight="1" x14ac:dyDescent="0.15">
      <c r="B6" s="39"/>
      <c r="C6" s="2" t="s">
        <v>17</v>
      </c>
      <c r="D6" s="88"/>
      <c r="E6" s="88"/>
      <c r="F6" s="88"/>
      <c r="G6" s="88"/>
      <c r="H6" s="88"/>
      <c r="I6" s="88"/>
      <c r="J6" s="88"/>
      <c r="K6" s="88"/>
      <c r="L6" s="1"/>
      <c r="N6" s="1"/>
      <c r="O6" s="1"/>
      <c r="P6" s="4"/>
      <c r="Q6" s="30" t="s">
        <v>36</v>
      </c>
    </row>
    <row r="7" spans="2:18" ht="19.149999999999999" customHeight="1" x14ac:dyDescent="0.15">
      <c r="B7" s="41"/>
      <c r="C7" s="2" t="s">
        <v>20</v>
      </c>
      <c r="D7" s="78"/>
      <c r="E7" s="79"/>
      <c r="F7" s="80"/>
      <c r="G7" s="2" t="s">
        <v>21</v>
      </c>
      <c r="H7" s="89"/>
      <c r="I7" s="89"/>
      <c r="J7" s="89"/>
      <c r="K7" s="89"/>
      <c r="L7" s="1"/>
      <c r="P7" s="6"/>
      <c r="Q7" s="30" t="s">
        <v>37</v>
      </c>
    </row>
    <row r="8" spans="2:18" ht="19.149999999999999" customHeight="1" x14ac:dyDescent="0.15">
      <c r="G8" s="42"/>
      <c r="H8" s="42"/>
      <c r="I8" s="42"/>
      <c r="J8" s="42"/>
      <c r="K8" s="42"/>
      <c r="L8" s="1"/>
      <c r="M8" s="1"/>
      <c r="N8" s="1"/>
      <c r="O8" s="1"/>
    </row>
    <row r="9" spans="2:18" ht="15.6" customHeight="1" x14ac:dyDescent="0.15">
      <c r="D9" s="2" t="s">
        <v>31</v>
      </c>
      <c r="E9" s="29" t="s">
        <v>30</v>
      </c>
      <c r="F9" s="66" t="s">
        <v>106</v>
      </c>
    </row>
    <row r="10" spans="2:18" ht="22.9" customHeight="1" x14ac:dyDescent="0.15">
      <c r="B10" s="90" t="s">
        <v>26</v>
      </c>
      <c r="C10" s="8" t="s">
        <v>72</v>
      </c>
      <c r="D10" s="2" t="s">
        <v>73</v>
      </c>
      <c r="E10" s="43"/>
      <c r="F10" s="45"/>
      <c r="G10" t="s">
        <v>77</v>
      </c>
      <c r="H10" t="s">
        <v>71</v>
      </c>
    </row>
    <row r="11" spans="2:18" ht="22.9" customHeight="1" x14ac:dyDescent="0.15">
      <c r="B11" s="91"/>
      <c r="C11" s="8" t="s">
        <v>74</v>
      </c>
      <c r="D11" s="2" t="s">
        <v>75</v>
      </c>
      <c r="E11" s="43"/>
      <c r="F11" s="45"/>
      <c r="G11" s="10" t="s">
        <v>77</v>
      </c>
      <c r="H11" s="10"/>
      <c r="I11" s="10"/>
      <c r="J11" s="10"/>
      <c r="K11" s="10"/>
      <c r="L11" s="1"/>
      <c r="M11" s="1"/>
      <c r="N11" s="1"/>
      <c r="O11" s="1"/>
    </row>
    <row r="12" spans="2:18" ht="22.9" customHeight="1" x14ac:dyDescent="0.15">
      <c r="B12" s="83" t="s">
        <v>78</v>
      </c>
      <c r="C12" s="84"/>
      <c r="D12" s="2" t="s">
        <v>33</v>
      </c>
      <c r="E12" s="36" t="s">
        <v>19</v>
      </c>
      <c r="F12" s="46">
        <f>F10-F11</f>
        <v>0</v>
      </c>
      <c r="G12" t="s">
        <v>77</v>
      </c>
      <c r="H12" s="1"/>
      <c r="I12" s="10"/>
      <c r="J12" s="10"/>
      <c r="K12" s="10"/>
      <c r="L12" s="1"/>
      <c r="M12" s="1"/>
      <c r="N12" s="1"/>
      <c r="O12" s="1"/>
    </row>
    <row r="13" spans="2:18" ht="22.9" customHeight="1" x14ac:dyDescent="0.15">
      <c r="B13" s="83" t="s">
        <v>79</v>
      </c>
      <c r="C13" s="84"/>
      <c r="D13" s="2" t="s">
        <v>34</v>
      </c>
      <c r="E13" s="36"/>
      <c r="F13" s="47"/>
      <c r="G13" t="s">
        <v>77</v>
      </c>
      <c r="H13" s="1"/>
      <c r="I13" s="10"/>
      <c r="J13" s="10"/>
      <c r="K13" s="10"/>
      <c r="L13" s="1"/>
      <c r="M13" s="1"/>
      <c r="N13" s="1"/>
      <c r="O13" s="1"/>
    </row>
    <row r="14" spans="2:18" ht="22.9" customHeight="1" x14ac:dyDescent="0.15">
      <c r="B14" s="83" t="s">
        <v>80</v>
      </c>
      <c r="C14" s="84"/>
      <c r="D14" s="2" t="s">
        <v>35</v>
      </c>
      <c r="E14" s="36" t="s">
        <v>18</v>
      </c>
      <c r="F14" s="46">
        <f>F12-F13</f>
        <v>0</v>
      </c>
      <c r="G14" t="s">
        <v>77</v>
      </c>
      <c r="H14" s="1"/>
      <c r="I14" s="1"/>
      <c r="J14" s="1"/>
      <c r="K14" s="1"/>
      <c r="L14" s="1"/>
      <c r="M14" s="1"/>
      <c r="N14" s="1"/>
      <c r="O14" s="1"/>
    </row>
    <row r="15" spans="2:18" x14ac:dyDescent="0.15">
      <c r="B15" s="33"/>
      <c r="C15" s="33"/>
      <c r="D15" s="33"/>
      <c r="E15" s="33"/>
      <c r="F15" s="33"/>
      <c r="G15" s="33"/>
      <c r="H15" s="33"/>
      <c r="I15" s="33"/>
      <c r="J15" s="1"/>
      <c r="K15" s="1"/>
      <c r="L15" s="1"/>
      <c r="M15" s="1"/>
      <c r="N15" s="1"/>
      <c r="O15" s="1"/>
    </row>
    <row r="16" spans="2:18" x14ac:dyDescent="0.15">
      <c r="B16" s="94" t="s">
        <v>107</v>
      </c>
      <c r="C16" s="94"/>
      <c r="D16" s="2" t="s">
        <v>31</v>
      </c>
      <c r="E16" s="29" t="s">
        <v>30</v>
      </c>
      <c r="F16" s="2" t="s">
        <v>3</v>
      </c>
      <c r="G16" s="5" t="s">
        <v>4</v>
      </c>
      <c r="H16" s="5" t="s">
        <v>5</v>
      </c>
      <c r="I16" s="5" t="s">
        <v>6</v>
      </c>
      <c r="J16" s="5" t="s">
        <v>7</v>
      </c>
      <c r="K16" s="5" t="s">
        <v>8</v>
      </c>
      <c r="L16" s="5" t="s">
        <v>9</v>
      </c>
      <c r="M16" s="5" t="s">
        <v>10</v>
      </c>
      <c r="N16" s="5" t="s">
        <v>11</v>
      </c>
      <c r="O16" s="5" t="s">
        <v>12</v>
      </c>
      <c r="P16" s="5" t="s">
        <v>13</v>
      </c>
      <c r="Q16" s="5" t="s">
        <v>14</v>
      </c>
      <c r="R16" s="2" t="s">
        <v>56</v>
      </c>
    </row>
    <row r="17" spans="2:19" ht="30" customHeight="1" x14ac:dyDescent="0.15">
      <c r="B17" s="75" t="s">
        <v>27</v>
      </c>
      <c r="C17" s="76"/>
      <c r="D17" s="32" t="s">
        <v>52</v>
      </c>
      <c r="E17" s="37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2"/>
      <c r="S17" s="17" t="s">
        <v>66</v>
      </c>
    </row>
    <row r="18" spans="2:19" ht="30" customHeight="1" x14ac:dyDescent="0.15">
      <c r="B18" s="75" t="s">
        <v>28</v>
      </c>
      <c r="C18" s="76"/>
      <c r="D18" s="32" t="s">
        <v>53</v>
      </c>
      <c r="E18" s="36" t="s">
        <v>54</v>
      </c>
      <c r="F18" s="16">
        <f>SUM(F17:Q17)</f>
        <v>0</v>
      </c>
      <c r="G18" s="14"/>
      <c r="H18" s="15"/>
      <c r="I18" s="15"/>
      <c r="J18" s="18"/>
      <c r="K18" s="18"/>
      <c r="L18" s="18"/>
      <c r="M18" s="18"/>
      <c r="N18" s="18"/>
      <c r="O18" s="18"/>
      <c r="P18" s="18"/>
      <c r="Q18" s="19"/>
      <c r="R18" s="93"/>
    </row>
    <row r="19" spans="2:19" ht="30" customHeight="1" x14ac:dyDescent="0.15">
      <c r="B19" s="75" t="s">
        <v>29</v>
      </c>
      <c r="C19" s="76"/>
      <c r="D19" s="32" t="s">
        <v>55</v>
      </c>
      <c r="E19" s="2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49"/>
      <c r="S19" s="17" t="s">
        <v>65</v>
      </c>
    </row>
    <row r="20" spans="2:19" ht="30" customHeight="1" x14ac:dyDescent="0.15">
      <c r="B20" s="75" t="s">
        <v>38</v>
      </c>
      <c r="C20" s="76"/>
      <c r="D20" s="32" t="s">
        <v>32</v>
      </c>
      <c r="E20" s="36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49"/>
      <c r="S20" s="17" t="s">
        <v>64</v>
      </c>
    </row>
    <row r="21" spans="2:19" ht="30" customHeight="1" x14ac:dyDescent="0.15">
      <c r="B21" s="75" t="s">
        <v>40</v>
      </c>
      <c r="C21" s="76"/>
      <c r="D21" s="32" t="s">
        <v>41</v>
      </c>
      <c r="E21" s="36" t="s">
        <v>39</v>
      </c>
      <c r="F21" s="44">
        <f>ROUND(9.8*F20*$F$14,0)</f>
        <v>0</v>
      </c>
      <c r="G21" s="44">
        <f t="shared" ref="G21:Q21" si="0">ROUND(9.8*G20*$F$14,0)</f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  <c r="N21" s="44">
        <f t="shared" si="0"/>
        <v>0</v>
      </c>
      <c r="O21" s="44">
        <f t="shared" si="0"/>
        <v>0</v>
      </c>
      <c r="P21" s="44">
        <f t="shared" si="0"/>
        <v>0</v>
      </c>
      <c r="Q21" s="44">
        <f t="shared" si="0"/>
        <v>0</v>
      </c>
      <c r="R21" s="49"/>
    </row>
    <row r="22" spans="2:19" ht="30" customHeight="1" x14ac:dyDescent="0.15">
      <c r="B22" s="75" t="s">
        <v>81</v>
      </c>
      <c r="C22" s="76"/>
      <c r="D22" s="32" t="s">
        <v>42</v>
      </c>
      <c r="E22" s="38" t="s">
        <v>46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49"/>
      <c r="S22" s="26" t="s">
        <v>23</v>
      </c>
    </row>
    <row r="23" spans="2:19" ht="30" customHeight="1" x14ac:dyDescent="0.15">
      <c r="B23" s="75" t="s">
        <v>45</v>
      </c>
      <c r="C23" s="76"/>
      <c r="D23" s="32" t="s">
        <v>43</v>
      </c>
      <c r="E23" s="36" t="s">
        <v>46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49"/>
    </row>
    <row r="24" spans="2:19" ht="30" customHeight="1" x14ac:dyDescent="0.15">
      <c r="B24" s="75" t="s">
        <v>83</v>
      </c>
      <c r="C24" s="76"/>
      <c r="D24" s="32" t="s">
        <v>47</v>
      </c>
      <c r="E24" s="38" t="s">
        <v>82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49"/>
    </row>
    <row r="25" spans="2:19" ht="30" customHeight="1" x14ac:dyDescent="0.15">
      <c r="B25" s="75" t="s">
        <v>49</v>
      </c>
      <c r="C25" s="76"/>
      <c r="D25" s="32" t="s">
        <v>58</v>
      </c>
      <c r="E25" s="36" t="s">
        <v>48</v>
      </c>
      <c r="F25" s="35">
        <f>ROUND(F21*F22*F23*F24*24,2)</f>
        <v>0</v>
      </c>
      <c r="G25" s="35">
        <f t="shared" ref="G25:Q25" si="1">ROUND(G21*G22*G23*G24*24,2)</f>
        <v>0</v>
      </c>
      <c r="H25" s="35">
        <f t="shared" si="1"/>
        <v>0</v>
      </c>
      <c r="I25" s="35">
        <f t="shared" si="1"/>
        <v>0</v>
      </c>
      <c r="J25" s="35">
        <f t="shared" si="1"/>
        <v>0</v>
      </c>
      <c r="K25" s="35">
        <f t="shared" si="1"/>
        <v>0</v>
      </c>
      <c r="L25" s="35">
        <f t="shared" si="1"/>
        <v>0</v>
      </c>
      <c r="M25" s="35">
        <f t="shared" si="1"/>
        <v>0</v>
      </c>
      <c r="N25" s="35">
        <f t="shared" si="1"/>
        <v>0</v>
      </c>
      <c r="O25" s="35">
        <f t="shared" si="1"/>
        <v>0</v>
      </c>
      <c r="P25" s="35">
        <f t="shared" si="1"/>
        <v>0</v>
      </c>
      <c r="Q25" s="35">
        <f t="shared" si="1"/>
        <v>0</v>
      </c>
      <c r="R25" s="49"/>
    </row>
    <row r="26" spans="2:19" ht="30" customHeight="1" x14ac:dyDescent="0.15">
      <c r="B26" s="75" t="s">
        <v>50</v>
      </c>
      <c r="C26" s="76"/>
      <c r="D26" s="32" t="s">
        <v>59</v>
      </c>
      <c r="E26" s="36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49"/>
      <c r="S26" s="24" t="s">
        <v>84</v>
      </c>
    </row>
    <row r="27" spans="2:19" ht="30" customHeight="1" x14ac:dyDescent="0.15">
      <c r="B27" s="75" t="s">
        <v>51</v>
      </c>
      <c r="C27" s="76"/>
      <c r="D27" s="32" t="s">
        <v>60</v>
      </c>
      <c r="E27" s="38" t="s">
        <v>116</v>
      </c>
      <c r="F27" s="35">
        <f>IF(F25&gt;F26,F25-F26,0)</f>
        <v>0</v>
      </c>
      <c r="G27" s="35">
        <f t="shared" ref="G27:Q27" si="2">IF(G25&gt;G26,G25-G26,0)</f>
        <v>0</v>
      </c>
      <c r="H27" s="35">
        <f t="shared" si="2"/>
        <v>0</v>
      </c>
      <c r="I27" s="35">
        <f t="shared" si="2"/>
        <v>0</v>
      </c>
      <c r="J27" s="35">
        <f t="shared" si="2"/>
        <v>0</v>
      </c>
      <c r="K27" s="35">
        <f t="shared" si="2"/>
        <v>0</v>
      </c>
      <c r="L27" s="35">
        <f t="shared" si="2"/>
        <v>0</v>
      </c>
      <c r="M27" s="35">
        <f t="shared" si="2"/>
        <v>0</v>
      </c>
      <c r="N27" s="35">
        <f t="shared" si="2"/>
        <v>0</v>
      </c>
      <c r="O27" s="35">
        <f t="shared" si="2"/>
        <v>0</v>
      </c>
      <c r="P27" s="35">
        <f t="shared" si="2"/>
        <v>0</v>
      </c>
      <c r="Q27" s="35">
        <f t="shared" si="2"/>
        <v>0</v>
      </c>
      <c r="R27" s="49"/>
    </row>
    <row r="28" spans="2:19" ht="30" customHeight="1" x14ac:dyDescent="0.15">
      <c r="B28" s="75" t="s">
        <v>70</v>
      </c>
      <c r="C28" s="76"/>
      <c r="D28" s="32" t="s">
        <v>61</v>
      </c>
      <c r="E28" s="36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9"/>
      <c r="S28" s="24" t="s">
        <v>57</v>
      </c>
    </row>
    <row r="29" spans="2:19" ht="30" customHeight="1" x14ac:dyDescent="0.15">
      <c r="B29" s="75" t="s">
        <v>121</v>
      </c>
      <c r="C29" s="76"/>
      <c r="D29" s="32" t="s">
        <v>62</v>
      </c>
      <c r="E29" s="36"/>
      <c r="F29" s="48">
        <f>ROUND(F27*F28,0)</f>
        <v>0</v>
      </c>
      <c r="G29" s="48">
        <f t="shared" ref="G29:Q29" si="3">ROUND(G27*G28,0)</f>
        <v>0</v>
      </c>
      <c r="H29" s="48">
        <f t="shared" si="3"/>
        <v>0</v>
      </c>
      <c r="I29" s="48">
        <f t="shared" si="3"/>
        <v>0</v>
      </c>
      <c r="J29" s="48">
        <f t="shared" si="3"/>
        <v>0</v>
      </c>
      <c r="K29" s="48">
        <f t="shared" si="3"/>
        <v>0</v>
      </c>
      <c r="L29" s="48">
        <f t="shared" si="3"/>
        <v>0</v>
      </c>
      <c r="M29" s="48">
        <f t="shared" si="3"/>
        <v>0</v>
      </c>
      <c r="N29" s="48">
        <f t="shared" si="3"/>
        <v>0</v>
      </c>
      <c r="O29" s="48">
        <f t="shared" si="3"/>
        <v>0</v>
      </c>
      <c r="P29" s="48">
        <f t="shared" si="3"/>
        <v>0</v>
      </c>
      <c r="Q29" s="48">
        <f t="shared" si="3"/>
        <v>0</v>
      </c>
      <c r="R29" s="49"/>
    </row>
    <row r="30" spans="2:19" ht="30" customHeight="1" x14ac:dyDescent="0.15">
      <c r="B30" s="75" t="s">
        <v>122</v>
      </c>
      <c r="C30" s="76"/>
      <c r="D30" s="32" t="s">
        <v>63</v>
      </c>
      <c r="E30" s="36"/>
      <c r="F30" s="44">
        <f>SUM(F29:Q29)</f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2:19" ht="8.4499999999999993" customHeight="1" x14ac:dyDescent="0.1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2:19" ht="30" customHeight="1" x14ac:dyDescent="0.15">
      <c r="B32" s="75" t="s">
        <v>125</v>
      </c>
      <c r="C32" s="76"/>
      <c r="D32" s="8" t="s">
        <v>126</v>
      </c>
      <c r="E32" s="3"/>
      <c r="F32" s="4"/>
      <c r="G32" s="1" t="s">
        <v>15</v>
      </c>
      <c r="H32" s="1"/>
      <c r="I32" s="99" t="s">
        <v>143</v>
      </c>
      <c r="J32" s="100"/>
      <c r="K32" s="96"/>
      <c r="L32" s="97"/>
      <c r="M32" s="97"/>
      <c r="N32" s="97"/>
      <c r="O32" s="98"/>
      <c r="P32" s="1"/>
      <c r="Q32" s="1"/>
    </row>
    <row r="33" spans="2:17" ht="30" customHeight="1" x14ac:dyDescent="0.15">
      <c r="B33" s="75" t="s">
        <v>129</v>
      </c>
      <c r="C33" s="76"/>
      <c r="D33" s="8" t="s">
        <v>127</v>
      </c>
      <c r="E33" s="3"/>
      <c r="F33" s="4"/>
      <c r="G33" s="1" t="s">
        <v>15</v>
      </c>
      <c r="H33" s="1"/>
      <c r="I33" s="99" t="s">
        <v>144</v>
      </c>
      <c r="J33" s="100"/>
      <c r="K33" s="96"/>
      <c r="L33" s="97"/>
      <c r="M33" s="97"/>
      <c r="N33" s="97"/>
      <c r="O33" s="98"/>
      <c r="P33" s="1"/>
      <c r="Q33" s="1"/>
    </row>
    <row r="34" spans="2:17" ht="10.15" customHeight="1" x14ac:dyDescent="0.15">
      <c r="B34" s="95"/>
      <c r="C34" s="95"/>
      <c r="D34" s="3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2:17" ht="30" customHeight="1" x14ac:dyDescent="0.15">
      <c r="B35" s="75" t="s">
        <v>130</v>
      </c>
      <c r="C35" s="76"/>
      <c r="D35" s="8" t="s">
        <v>133</v>
      </c>
      <c r="E35" s="3" t="s">
        <v>131</v>
      </c>
      <c r="F35" s="11">
        <f>ROUNDDOWN(F30*F32/1000,0)</f>
        <v>0</v>
      </c>
      <c r="G35" s="1" t="s">
        <v>16</v>
      </c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2:17" ht="30" customHeight="1" x14ac:dyDescent="0.15">
      <c r="B36" s="75" t="s">
        <v>137</v>
      </c>
      <c r="C36" s="76"/>
      <c r="D36" s="8" t="s">
        <v>134</v>
      </c>
      <c r="E36" s="3" t="s">
        <v>132</v>
      </c>
      <c r="F36" s="11">
        <f>ROUNDDOWN(F30*F33/1000,0)</f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2:17" ht="30" customHeight="1" x14ac:dyDescent="0.15">
      <c r="B37" s="75" t="s">
        <v>76</v>
      </c>
      <c r="C37" s="76"/>
      <c r="D37" s="8" t="s">
        <v>138</v>
      </c>
      <c r="E37" s="3"/>
      <c r="F37" s="12">
        <v>0</v>
      </c>
      <c r="G37" s="1" t="s">
        <v>16</v>
      </c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2:17" ht="10.15" customHeight="1" x14ac:dyDescent="0.15">
      <c r="B38" s="1"/>
      <c r="C38" s="1"/>
      <c r="D38" s="31"/>
      <c r="E38" s="1"/>
      <c r="F38" s="1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2:17" ht="30" customHeight="1" x14ac:dyDescent="0.15">
      <c r="B39" s="75" t="s">
        <v>135</v>
      </c>
      <c r="C39" s="76"/>
      <c r="D39" s="8" t="s">
        <v>139</v>
      </c>
      <c r="E39" s="3" t="s">
        <v>67</v>
      </c>
      <c r="F39" s="11">
        <f>F35-F37</f>
        <v>0</v>
      </c>
      <c r="G39" s="1" t="s">
        <v>16</v>
      </c>
      <c r="I39" s="26" t="s">
        <v>69</v>
      </c>
      <c r="J39" s="1"/>
      <c r="K39" s="1"/>
      <c r="L39" s="1"/>
      <c r="M39" s="1"/>
      <c r="N39" s="1"/>
      <c r="O39" s="1"/>
      <c r="P39" s="1"/>
      <c r="Q39" s="1"/>
    </row>
    <row r="40" spans="2:17" ht="30" customHeight="1" x14ac:dyDescent="0.15">
      <c r="B40" s="75" t="s">
        <v>136</v>
      </c>
      <c r="C40" s="76"/>
      <c r="D40" s="8" t="s">
        <v>140</v>
      </c>
      <c r="E40" s="3" t="s">
        <v>142</v>
      </c>
      <c r="F40" s="11">
        <f>F36-F37</f>
        <v>0</v>
      </c>
      <c r="G40" s="1" t="s">
        <v>16</v>
      </c>
      <c r="I40" s="26" t="s">
        <v>69</v>
      </c>
      <c r="J40" s="1"/>
      <c r="K40" s="1"/>
      <c r="L40" s="1"/>
      <c r="M40" s="1"/>
      <c r="N40" s="1"/>
      <c r="O40" s="1"/>
      <c r="P40" s="1"/>
      <c r="Q40" s="1"/>
    </row>
    <row r="41" spans="2:17" ht="7.15" customHeight="1" x14ac:dyDescent="0.1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2:17" ht="9" customHeight="1" x14ac:dyDescent="0.15"/>
  </sheetData>
  <mergeCells count="38">
    <mergeCell ref="B39:C39"/>
    <mergeCell ref="B28:C28"/>
    <mergeCell ref="B29:C29"/>
    <mergeCell ref="K32:O32"/>
    <mergeCell ref="B34:C34"/>
    <mergeCell ref="B35:C35"/>
    <mergeCell ref="B30:C30"/>
    <mergeCell ref="B32:C32"/>
    <mergeCell ref="K33:O33"/>
    <mergeCell ref="B33:C33"/>
    <mergeCell ref="B36:C36"/>
    <mergeCell ref="I32:J32"/>
    <mergeCell ref="I33:J33"/>
    <mergeCell ref="R17:R18"/>
    <mergeCell ref="B18:C18"/>
    <mergeCell ref="B24:C24"/>
    <mergeCell ref="B19:C19"/>
    <mergeCell ref="B20:C20"/>
    <mergeCell ref="B21:C21"/>
    <mergeCell ref="B22:C22"/>
    <mergeCell ref="B23:C23"/>
    <mergeCell ref="B17:C17"/>
    <mergeCell ref="B40:C40"/>
    <mergeCell ref="B4:C4"/>
    <mergeCell ref="D4:K4"/>
    <mergeCell ref="D5:K5"/>
    <mergeCell ref="D6:K6"/>
    <mergeCell ref="D7:F7"/>
    <mergeCell ref="H7:K7"/>
    <mergeCell ref="B25:C25"/>
    <mergeCell ref="B26:C26"/>
    <mergeCell ref="B27:C27"/>
    <mergeCell ref="B10:B11"/>
    <mergeCell ref="B12:C12"/>
    <mergeCell ref="B13:C13"/>
    <mergeCell ref="B14:C14"/>
    <mergeCell ref="B16:C16"/>
    <mergeCell ref="B37:C37"/>
  </mergeCells>
  <phoneticPr fontId="2"/>
  <pageMargins left="0.25" right="0.25" top="0.75" bottom="0.75" header="0.3" footer="0.3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406"/>
  <sheetViews>
    <sheetView view="pageBreakPreview" zoomScaleNormal="70" zoomScaleSheetLayoutView="100" workbookViewId="0">
      <selection activeCell="B1" sqref="B1"/>
    </sheetView>
  </sheetViews>
  <sheetFormatPr defaultRowHeight="13.5" x14ac:dyDescent="0.15"/>
  <cols>
    <col min="1" max="1" width="2.625" customWidth="1"/>
    <col min="2" max="2" width="14.125" customWidth="1"/>
    <col min="3" max="9" width="16.375" customWidth="1"/>
    <col min="10" max="10" width="18.25" customWidth="1"/>
    <col min="11" max="11" width="14.5" bestFit="1" customWidth="1"/>
    <col min="12" max="17" width="11.125" customWidth="1"/>
    <col min="18" max="18" width="35.375" customWidth="1"/>
  </cols>
  <sheetData>
    <row r="2" spans="2:15" x14ac:dyDescent="0.15">
      <c r="B2" s="27" t="s">
        <v>162</v>
      </c>
      <c r="C2" s="27"/>
      <c r="D2" s="27"/>
    </row>
    <row r="4" spans="2:15" ht="19.149999999999999" customHeight="1" x14ac:dyDescent="0.15">
      <c r="B4" s="81" t="s">
        <v>1</v>
      </c>
      <c r="C4" s="106"/>
      <c r="D4" s="82"/>
      <c r="E4" s="129"/>
      <c r="F4" s="130"/>
      <c r="G4" s="130"/>
      <c r="H4" s="130"/>
      <c r="I4" s="130"/>
      <c r="J4" s="131"/>
      <c r="L4" s="1"/>
      <c r="N4" s="1"/>
      <c r="O4" s="1"/>
    </row>
    <row r="5" spans="2:15" ht="19.149999999999999" customHeight="1" x14ac:dyDescent="0.15">
      <c r="B5" s="90" t="s">
        <v>0</v>
      </c>
      <c r="C5" s="108"/>
      <c r="D5" s="2" t="s">
        <v>2</v>
      </c>
      <c r="E5" s="116"/>
      <c r="F5" s="132"/>
      <c r="G5" s="132"/>
      <c r="H5" s="132"/>
      <c r="I5" s="132"/>
      <c r="J5" s="117"/>
      <c r="L5" s="1"/>
      <c r="M5" s="1"/>
      <c r="N5" s="1"/>
      <c r="O5" s="1"/>
    </row>
    <row r="6" spans="2:15" ht="19.149999999999999" customHeight="1" x14ac:dyDescent="0.15">
      <c r="B6" s="109"/>
      <c r="C6" s="110"/>
      <c r="D6" s="2" t="s">
        <v>17</v>
      </c>
      <c r="E6" s="116"/>
      <c r="F6" s="132"/>
      <c r="G6" s="132"/>
      <c r="H6" s="132"/>
      <c r="I6" s="132"/>
      <c r="J6" s="117"/>
      <c r="L6" s="1"/>
    </row>
    <row r="7" spans="2:15" ht="19.149999999999999" customHeight="1" x14ac:dyDescent="0.15">
      <c r="B7" s="91"/>
      <c r="C7" s="111"/>
      <c r="D7" s="2" t="s">
        <v>20</v>
      </c>
      <c r="E7" s="133" t="s">
        <v>24</v>
      </c>
      <c r="F7" s="134"/>
      <c r="G7" s="2" t="s">
        <v>21</v>
      </c>
      <c r="H7" s="89" t="s">
        <v>25</v>
      </c>
      <c r="I7" s="89"/>
      <c r="J7" s="42"/>
      <c r="L7" s="1"/>
    </row>
    <row r="8" spans="2:15" ht="19.149999999999999" customHeight="1" x14ac:dyDescent="0.15">
      <c r="H8" s="42"/>
      <c r="I8" s="42"/>
      <c r="J8" s="42"/>
      <c r="K8" s="42"/>
      <c r="L8" s="1"/>
      <c r="M8" s="1"/>
      <c r="N8" s="1"/>
      <c r="O8" s="1"/>
    </row>
    <row r="9" spans="2:15" ht="19.149999999999999" customHeight="1" x14ac:dyDescent="0.15">
      <c r="B9" t="s">
        <v>113</v>
      </c>
      <c r="H9" s="42"/>
      <c r="I9" s="4"/>
      <c r="J9" s="30" t="s">
        <v>36</v>
      </c>
      <c r="L9" s="1"/>
      <c r="M9" s="1"/>
      <c r="N9" s="1"/>
      <c r="O9" s="1"/>
    </row>
    <row r="10" spans="2:15" ht="19.149999999999999" customHeight="1" x14ac:dyDescent="0.15">
      <c r="B10" t="s">
        <v>114</v>
      </c>
      <c r="H10" s="42"/>
      <c r="I10" s="6"/>
      <c r="J10" s="30" t="s">
        <v>37</v>
      </c>
      <c r="L10" s="1"/>
      <c r="M10" s="1"/>
      <c r="N10" s="1"/>
      <c r="O10" s="1"/>
    </row>
    <row r="11" spans="2:15" ht="19.149999999999999" customHeight="1" x14ac:dyDescent="0.15">
      <c r="H11" s="42"/>
      <c r="I11" s="42"/>
      <c r="J11" s="42"/>
      <c r="L11" s="1"/>
      <c r="M11" s="1"/>
      <c r="N11" s="1"/>
      <c r="O11" s="1"/>
    </row>
    <row r="12" spans="2:15" ht="15.6" customHeight="1" x14ac:dyDescent="0.15">
      <c r="B12" s="124" t="s">
        <v>107</v>
      </c>
      <c r="C12" s="124"/>
      <c r="D12" s="124"/>
      <c r="E12" s="2" t="s">
        <v>31</v>
      </c>
      <c r="F12" s="127" t="s">
        <v>30</v>
      </c>
      <c r="G12" s="128"/>
      <c r="H12" s="66" t="s">
        <v>106</v>
      </c>
      <c r="I12" s="82" t="s">
        <v>95</v>
      </c>
      <c r="J12" s="94"/>
      <c r="K12" s="1"/>
    </row>
    <row r="13" spans="2:15" ht="29.45" customHeight="1" x14ac:dyDescent="0.15">
      <c r="B13" s="112" t="s">
        <v>88</v>
      </c>
      <c r="C13" s="113"/>
      <c r="D13" s="52" t="s">
        <v>72</v>
      </c>
      <c r="E13" s="2" t="s">
        <v>73</v>
      </c>
      <c r="F13" s="118" t="s">
        <v>71</v>
      </c>
      <c r="G13" s="119"/>
      <c r="H13" s="45">
        <v>300</v>
      </c>
      <c r="I13" s="117"/>
      <c r="J13" s="88"/>
      <c r="K13" s="26"/>
    </row>
    <row r="14" spans="2:15" ht="29.45" customHeight="1" x14ac:dyDescent="0.15">
      <c r="B14" s="114"/>
      <c r="C14" s="115"/>
      <c r="D14" s="52" t="s">
        <v>74</v>
      </c>
      <c r="E14" s="2" t="s">
        <v>75</v>
      </c>
      <c r="F14" s="118"/>
      <c r="G14" s="119"/>
      <c r="H14" s="45">
        <v>200</v>
      </c>
      <c r="I14" s="122"/>
      <c r="J14" s="123"/>
      <c r="K14" s="1"/>
      <c r="L14" s="1"/>
    </row>
    <row r="15" spans="2:15" ht="29.45" customHeight="1" x14ac:dyDescent="0.15">
      <c r="B15" s="75" t="s">
        <v>89</v>
      </c>
      <c r="C15" s="101"/>
      <c r="D15" s="76"/>
      <c r="E15" s="2" t="s">
        <v>33</v>
      </c>
      <c r="F15" s="120" t="s">
        <v>19</v>
      </c>
      <c r="G15" s="121"/>
      <c r="H15" s="46">
        <f>H13-H14</f>
        <v>100</v>
      </c>
      <c r="I15" s="117"/>
      <c r="J15" s="88"/>
      <c r="K15" s="1"/>
      <c r="L15" s="1"/>
    </row>
    <row r="16" spans="2:15" ht="29.45" customHeight="1" x14ac:dyDescent="0.15">
      <c r="B16" s="75" t="s">
        <v>115</v>
      </c>
      <c r="C16" s="101"/>
      <c r="D16" s="76"/>
      <c r="E16" s="2" t="s">
        <v>34</v>
      </c>
      <c r="F16" s="120"/>
      <c r="G16" s="121"/>
      <c r="H16" s="47">
        <v>5</v>
      </c>
      <c r="I16" s="117"/>
      <c r="J16" s="88"/>
      <c r="K16" s="1"/>
      <c r="L16" s="1"/>
    </row>
    <row r="17" spans="2:15" ht="29.45" customHeight="1" x14ac:dyDescent="0.15">
      <c r="B17" s="75" t="s">
        <v>90</v>
      </c>
      <c r="C17" s="101"/>
      <c r="D17" s="76"/>
      <c r="E17" s="2" t="s">
        <v>35</v>
      </c>
      <c r="F17" s="120" t="s">
        <v>18</v>
      </c>
      <c r="G17" s="121"/>
      <c r="H17" s="46">
        <f>H15-H16</f>
        <v>95</v>
      </c>
      <c r="I17" s="117"/>
      <c r="J17" s="88"/>
      <c r="K17" s="1"/>
      <c r="L17" s="1"/>
    </row>
    <row r="18" spans="2:15" ht="29.45" customHeight="1" x14ac:dyDescent="0.15">
      <c r="B18" s="75" t="s">
        <v>91</v>
      </c>
      <c r="C18" s="101"/>
      <c r="D18" s="76"/>
      <c r="E18" s="2" t="s">
        <v>34</v>
      </c>
      <c r="F18" s="120"/>
      <c r="G18" s="121"/>
      <c r="H18" s="47">
        <v>10</v>
      </c>
      <c r="I18" s="117"/>
      <c r="J18" s="88"/>
      <c r="K18" s="1"/>
      <c r="L18" s="1"/>
    </row>
    <row r="19" spans="2:15" ht="13.9" customHeight="1" x14ac:dyDescent="0.1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5" ht="29.45" customHeight="1" x14ac:dyDescent="0.15">
      <c r="B20" s="75" t="s">
        <v>108</v>
      </c>
      <c r="C20" s="101"/>
      <c r="D20" s="76"/>
      <c r="E20" s="32" t="s">
        <v>63</v>
      </c>
      <c r="F20" s="125"/>
      <c r="G20" s="126"/>
      <c r="H20" s="48">
        <f>J406</f>
        <v>1423102</v>
      </c>
      <c r="I20" s="116" t="s">
        <v>94</v>
      </c>
      <c r="J20" s="117"/>
      <c r="K20" s="1"/>
      <c r="L20" s="1"/>
    </row>
    <row r="21" spans="2:15" ht="29.45" customHeight="1" x14ac:dyDescent="0.15">
      <c r="B21" s="75" t="s">
        <v>117</v>
      </c>
      <c r="C21" s="101"/>
      <c r="D21" s="76"/>
      <c r="E21" s="32" t="s">
        <v>111</v>
      </c>
      <c r="F21" s="125"/>
      <c r="G21" s="126"/>
      <c r="H21" s="48">
        <f>K406</f>
        <v>43800</v>
      </c>
      <c r="I21" s="116" t="s">
        <v>94</v>
      </c>
      <c r="J21" s="117"/>
      <c r="K21" s="1"/>
      <c r="L21" s="1"/>
    </row>
    <row r="22" spans="2:15" ht="30" customHeight="1" x14ac:dyDescent="0.15">
      <c r="B22" s="75" t="s">
        <v>118</v>
      </c>
      <c r="C22" s="101"/>
      <c r="D22" s="76"/>
      <c r="E22" s="32" t="s">
        <v>109</v>
      </c>
      <c r="F22" s="125" t="s">
        <v>112</v>
      </c>
      <c r="G22" s="126"/>
      <c r="H22" s="48">
        <f>H20-H21</f>
        <v>1379302</v>
      </c>
      <c r="I22" s="116"/>
      <c r="J22" s="117"/>
      <c r="K22" s="1"/>
      <c r="L22" s="1"/>
    </row>
    <row r="23" spans="2:15" ht="13.9" customHeight="1" x14ac:dyDescent="0.15">
      <c r="B23" s="107"/>
      <c r="C23" s="107"/>
      <c r="D23" s="107"/>
      <c r="E23" s="31"/>
      <c r="F23" s="95"/>
      <c r="G23" s="95"/>
      <c r="H23" s="1"/>
      <c r="I23" s="1"/>
      <c r="J23" s="1"/>
      <c r="K23" s="26"/>
      <c r="L23" s="1"/>
    </row>
    <row r="24" spans="2:15" ht="30" customHeight="1" x14ac:dyDescent="0.15">
      <c r="B24" s="75" t="s">
        <v>147</v>
      </c>
      <c r="C24" s="101"/>
      <c r="D24" s="76"/>
      <c r="E24" s="8" t="s">
        <v>126</v>
      </c>
      <c r="F24" s="75"/>
      <c r="G24" s="76"/>
      <c r="H24" s="4">
        <v>0.7</v>
      </c>
      <c r="I24" s="72" t="s">
        <v>145</v>
      </c>
      <c r="J24" s="102"/>
      <c r="K24" s="71"/>
      <c r="L24" s="71"/>
      <c r="M24" s="71"/>
    </row>
    <row r="25" spans="2:15" ht="30" customHeight="1" x14ac:dyDescent="0.15">
      <c r="B25" s="75" t="s">
        <v>148</v>
      </c>
      <c r="C25" s="101"/>
      <c r="D25" s="76"/>
      <c r="E25" s="8" t="s">
        <v>127</v>
      </c>
      <c r="F25" s="75"/>
      <c r="G25" s="76"/>
      <c r="H25" s="4">
        <v>1.1000000000000001</v>
      </c>
      <c r="I25" s="72" t="s">
        <v>146</v>
      </c>
      <c r="J25" s="102"/>
      <c r="K25" s="71"/>
      <c r="L25" s="71"/>
      <c r="M25" s="71"/>
    </row>
    <row r="26" spans="2:15" ht="13.9" customHeight="1" x14ac:dyDescent="0.15">
      <c r="B26" s="107"/>
      <c r="C26" s="107"/>
      <c r="D26" s="107"/>
      <c r="E26" s="31"/>
      <c r="F26" s="95"/>
      <c r="G26" s="95"/>
      <c r="H26" s="1"/>
      <c r="I26" s="1"/>
      <c r="J26" s="1"/>
      <c r="K26" s="1"/>
      <c r="L26" s="1"/>
    </row>
    <row r="27" spans="2:15" ht="30" customHeight="1" x14ac:dyDescent="0.15">
      <c r="B27" s="75" t="s">
        <v>149</v>
      </c>
      <c r="C27" s="101"/>
      <c r="D27" s="76"/>
      <c r="E27" s="8" t="s">
        <v>152</v>
      </c>
      <c r="F27" s="75" t="s">
        <v>158</v>
      </c>
      <c r="G27" s="76"/>
      <c r="H27" s="48">
        <f>ROUNDDOWN(H22*H24/1000,0)</f>
        <v>965</v>
      </c>
      <c r="I27" s="1"/>
      <c r="J27" s="1"/>
      <c r="K27" s="1"/>
      <c r="L27" s="1"/>
    </row>
    <row r="28" spans="2:15" ht="30" customHeight="1" x14ac:dyDescent="0.15">
      <c r="B28" s="75" t="s">
        <v>150</v>
      </c>
      <c r="C28" s="101"/>
      <c r="D28" s="76"/>
      <c r="E28" s="8" t="s">
        <v>154</v>
      </c>
      <c r="F28" s="75" t="s">
        <v>159</v>
      </c>
      <c r="G28" s="76"/>
      <c r="H28" s="48">
        <f>ROUNDDOWN(H22*H25/1000,0)</f>
        <v>1517</v>
      </c>
      <c r="I28" s="1"/>
      <c r="J28" s="1"/>
      <c r="K28" s="1"/>
      <c r="L28" s="1"/>
    </row>
    <row r="29" spans="2:15" ht="30" customHeight="1" x14ac:dyDescent="0.15">
      <c r="B29" s="75" t="s">
        <v>92</v>
      </c>
      <c r="C29" s="101"/>
      <c r="D29" s="76"/>
      <c r="E29" s="8" t="s">
        <v>153</v>
      </c>
      <c r="F29" s="75"/>
      <c r="G29" s="76"/>
      <c r="H29" s="12">
        <v>0</v>
      </c>
      <c r="I29" s="1"/>
      <c r="J29" s="1"/>
      <c r="K29" s="1"/>
      <c r="L29" s="1"/>
    </row>
    <row r="30" spans="2:15" ht="13.9" customHeight="1" x14ac:dyDescent="0.15">
      <c r="B30" s="1"/>
      <c r="C30" s="1"/>
      <c r="D30" s="1"/>
      <c r="E30" s="31"/>
      <c r="F30" s="95"/>
      <c r="G30" s="95"/>
      <c r="H30" s="13"/>
      <c r="I30" s="1"/>
      <c r="J30" s="1"/>
      <c r="L30" s="1"/>
    </row>
    <row r="31" spans="2:15" ht="30.6" customHeight="1" x14ac:dyDescent="0.15">
      <c r="B31" s="75" t="s">
        <v>135</v>
      </c>
      <c r="C31" s="101"/>
      <c r="D31" s="76"/>
      <c r="E31" s="8" t="s">
        <v>155</v>
      </c>
      <c r="F31" s="75" t="s">
        <v>157</v>
      </c>
      <c r="G31" s="76"/>
      <c r="H31" s="11">
        <f>ROUNDDOWN(H27-H29,0)</f>
        <v>965</v>
      </c>
      <c r="I31" s="1" t="s">
        <v>16</v>
      </c>
      <c r="J31" s="65" t="s">
        <v>69</v>
      </c>
      <c r="K31" s="1"/>
      <c r="L31" s="1"/>
      <c r="M31" s="1"/>
      <c r="N31" s="1"/>
      <c r="O31" s="1"/>
    </row>
    <row r="32" spans="2:15" ht="30.6" customHeight="1" x14ac:dyDescent="0.15">
      <c r="B32" s="75" t="s">
        <v>151</v>
      </c>
      <c r="C32" s="101"/>
      <c r="D32" s="76"/>
      <c r="E32" s="8" t="s">
        <v>156</v>
      </c>
      <c r="F32" s="75" t="s">
        <v>160</v>
      </c>
      <c r="G32" s="76"/>
      <c r="H32" s="11">
        <f>ROUNDDOWN(H28-H30,0)</f>
        <v>1517</v>
      </c>
      <c r="I32" s="1" t="s">
        <v>16</v>
      </c>
      <c r="J32" s="65" t="s">
        <v>69</v>
      </c>
      <c r="K32" s="1"/>
      <c r="L32" s="1"/>
      <c r="M32" s="1"/>
      <c r="N32" s="1"/>
      <c r="O32" s="1"/>
    </row>
    <row r="33" spans="2:11" ht="9" customHeight="1" x14ac:dyDescent="0.15">
      <c r="B33" s="1"/>
      <c r="C33" s="1"/>
      <c r="D33" s="1"/>
      <c r="E33" s="1"/>
      <c r="F33" s="1"/>
      <c r="G33" s="1"/>
      <c r="H33" s="1"/>
      <c r="I33" s="1"/>
      <c r="J33" s="1"/>
    </row>
    <row r="35" spans="2:11" ht="18.75" x14ac:dyDescent="0.15">
      <c r="B35" s="55" t="s">
        <v>102</v>
      </c>
      <c r="C35" s="21"/>
      <c r="D35" s="20"/>
      <c r="E35" s="1"/>
      <c r="F35" s="1"/>
      <c r="G35" s="1"/>
      <c r="H35" s="1"/>
      <c r="I35" s="1"/>
      <c r="J35" s="1"/>
    </row>
    <row r="36" spans="2:11" ht="18.75" x14ac:dyDescent="0.15">
      <c r="B36" s="70" t="s">
        <v>123</v>
      </c>
      <c r="C36" s="21"/>
      <c r="D36" s="103" t="s">
        <v>124</v>
      </c>
      <c r="E36" s="104"/>
      <c r="F36" s="105"/>
      <c r="G36" s="1"/>
      <c r="H36" s="1"/>
      <c r="I36" s="1"/>
      <c r="J36" s="1"/>
    </row>
    <row r="37" spans="2:11" ht="13.15" customHeight="1" x14ac:dyDescent="0.15">
      <c r="B37" s="55"/>
      <c r="C37" s="21"/>
      <c r="D37" s="20"/>
      <c r="E37" s="1"/>
      <c r="F37" s="1"/>
      <c r="G37" s="1"/>
      <c r="H37" s="1"/>
      <c r="I37" s="1"/>
      <c r="J37" s="1"/>
    </row>
    <row r="38" spans="2:11" ht="34.15" customHeight="1" x14ac:dyDescent="0.15">
      <c r="B38" s="56" t="s">
        <v>104</v>
      </c>
      <c r="C38" s="57" t="s">
        <v>22</v>
      </c>
      <c r="D38" s="57" t="s">
        <v>98</v>
      </c>
      <c r="E38" s="57" t="s">
        <v>103</v>
      </c>
      <c r="F38" s="58" t="s">
        <v>96</v>
      </c>
      <c r="G38" s="57" t="s">
        <v>81</v>
      </c>
      <c r="H38" s="57" t="s">
        <v>45</v>
      </c>
      <c r="I38" s="57" t="s">
        <v>99</v>
      </c>
      <c r="J38" s="57" t="s">
        <v>100</v>
      </c>
      <c r="K38" s="57" t="s">
        <v>110</v>
      </c>
    </row>
    <row r="39" spans="2:11" x14ac:dyDescent="0.15">
      <c r="B39" s="59" t="s">
        <v>105</v>
      </c>
      <c r="C39" s="60"/>
      <c r="D39" s="60" t="s">
        <v>32</v>
      </c>
      <c r="E39" s="60"/>
      <c r="F39" s="61" t="s">
        <v>41</v>
      </c>
      <c r="G39" s="60" t="s">
        <v>42</v>
      </c>
      <c r="H39" s="60" t="s">
        <v>43</v>
      </c>
      <c r="I39" s="60" t="s">
        <v>47</v>
      </c>
      <c r="J39" s="60"/>
      <c r="K39" s="60" t="s">
        <v>59</v>
      </c>
    </row>
    <row r="40" spans="2:11" ht="27" x14ac:dyDescent="0.15">
      <c r="B40" s="62"/>
      <c r="C40" s="63"/>
      <c r="D40" s="63"/>
      <c r="E40" s="63" t="s">
        <v>97</v>
      </c>
      <c r="F40" s="64" t="s">
        <v>39</v>
      </c>
      <c r="G40" s="63" t="s">
        <v>44</v>
      </c>
      <c r="H40" s="63" t="s">
        <v>46</v>
      </c>
      <c r="I40" s="63" t="s">
        <v>87</v>
      </c>
      <c r="J40" s="63" t="s">
        <v>48</v>
      </c>
      <c r="K40" s="63"/>
    </row>
    <row r="41" spans="2:11" x14ac:dyDescent="0.15">
      <c r="B41" s="51">
        <v>1</v>
      </c>
      <c r="C41" s="23">
        <v>31</v>
      </c>
      <c r="D41" s="23">
        <v>10</v>
      </c>
      <c r="E41" s="25">
        <f t="shared" ref="E41:E104" si="0">ROUND(D41/$H$18,2)</f>
        <v>1</v>
      </c>
      <c r="F41" s="53">
        <f t="shared" ref="F41:F104" si="1">ROUND(9.8*D41*$H$17,2)</f>
        <v>9310</v>
      </c>
      <c r="G41" s="22">
        <v>0.89300000000000002</v>
      </c>
      <c r="H41" s="22">
        <v>0.96</v>
      </c>
      <c r="I41" s="22">
        <v>0.99</v>
      </c>
      <c r="J41" s="50">
        <f t="shared" ref="J41:J104" si="2">ROUND(F41*G41*H41*I41,0)</f>
        <v>7901</v>
      </c>
      <c r="K41" s="67">
        <v>120</v>
      </c>
    </row>
    <row r="42" spans="2:11" x14ac:dyDescent="0.15">
      <c r="B42" s="51">
        <v>2</v>
      </c>
      <c r="C42" s="23">
        <v>28.9</v>
      </c>
      <c r="D42" s="23">
        <v>10</v>
      </c>
      <c r="E42" s="25">
        <f t="shared" si="0"/>
        <v>1</v>
      </c>
      <c r="F42" s="53">
        <f t="shared" si="1"/>
        <v>9310</v>
      </c>
      <c r="G42" s="22">
        <v>0.89300000000000002</v>
      </c>
      <c r="H42" s="22">
        <v>0.96</v>
      </c>
      <c r="I42" s="22">
        <v>0.99</v>
      </c>
      <c r="J42" s="50">
        <f t="shared" si="2"/>
        <v>7901</v>
      </c>
      <c r="K42" s="67">
        <v>120</v>
      </c>
    </row>
    <row r="43" spans="2:11" x14ac:dyDescent="0.15">
      <c r="B43" s="51">
        <v>3</v>
      </c>
      <c r="C43" s="23">
        <v>28</v>
      </c>
      <c r="D43" s="23">
        <v>10</v>
      </c>
      <c r="E43" s="25">
        <f t="shared" si="0"/>
        <v>1</v>
      </c>
      <c r="F43" s="53">
        <f t="shared" si="1"/>
        <v>9310</v>
      </c>
      <c r="G43" s="22">
        <v>0.89300000000000002</v>
      </c>
      <c r="H43" s="22">
        <v>0.96</v>
      </c>
      <c r="I43" s="22">
        <v>0.99</v>
      </c>
      <c r="J43" s="50">
        <f t="shared" si="2"/>
        <v>7901</v>
      </c>
      <c r="K43" s="67">
        <v>120</v>
      </c>
    </row>
    <row r="44" spans="2:11" x14ac:dyDescent="0.15">
      <c r="B44" s="51">
        <v>4</v>
      </c>
      <c r="C44" s="23">
        <v>26.7</v>
      </c>
      <c r="D44" s="23">
        <v>10</v>
      </c>
      <c r="E44" s="25">
        <f t="shared" si="0"/>
        <v>1</v>
      </c>
      <c r="F44" s="53">
        <f t="shared" si="1"/>
        <v>9310</v>
      </c>
      <c r="G44" s="22">
        <v>0.89300000000000002</v>
      </c>
      <c r="H44" s="22">
        <v>0.96</v>
      </c>
      <c r="I44" s="22">
        <v>0.99</v>
      </c>
      <c r="J44" s="50">
        <f t="shared" si="2"/>
        <v>7901</v>
      </c>
      <c r="K44" s="67">
        <v>120</v>
      </c>
    </row>
    <row r="45" spans="2:11" x14ac:dyDescent="0.15">
      <c r="B45" s="51">
        <v>5</v>
      </c>
      <c r="C45" s="23">
        <v>25.9</v>
      </c>
      <c r="D45" s="23">
        <v>10</v>
      </c>
      <c r="E45" s="25">
        <f t="shared" si="0"/>
        <v>1</v>
      </c>
      <c r="F45" s="53">
        <f t="shared" si="1"/>
        <v>9310</v>
      </c>
      <c r="G45" s="22">
        <v>0.89300000000000002</v>
      </c>
      <c r="H45" s="22">
        <v>0.96</v>
      </c>
      <c r="I45" s="22">
        <v>0.99</v>
      </c>
      <c r="J45" s="50">
        <f t="shared" si="2"/>
        <v>7901</v>
      </c>
      <c r="K45" s="67">
        <v>120</v>
      </c>
    </row>
    <row r="46" spans="2:11" x14ac:dyDescent="0.15">
      <c r="B46" s="51">
        <v>6</v>
      </c>
      <c r="C46" s="23">
        <v>25.2</v>
      </c>
      <c r="D46" s="23">
        <v>10</v>
      </c>
      <c r="E46" s="25">
        <f t="shared" si="0"/>
        <v>1</v>
      </c>
      <c r="F46" s="53">
        <f t="shared" si="1"/>
        <v>9310</v>
      </c>
      <c r="G46" s="22">
        <v>0.89300000000000002</v>
      </c>
      <c r="H46" s="22">
        <v>0.96</v>
      </c>
      <c r="I46" s="22">
        <v>0.99</v>
      </c>
      <c r="J46" s="50">
        <f t="shared" si="2"/>
        <v>7901</v>
      </c>
      <c r="K46" s="67">
        <v>120</v>
      </c>
    </row>
    <row r="47" spans="2:11" x14ac:dyDescent="0.15">
      <c r="B47" s="51">
        <v>7</v>
      </c>
      <c r="C47" s="23">
        <v>24.6</v>
      </c>
      <c r="D47" s="23">
        <v>10</v>
      </c>
      <c r="E47" s="25">
        <f t="shared" si="0"/>
        <v>1</v>
      </c>
      <c r="F47" s="53">
        <f t="shared" si="1"/>
        <v>9310</v>
      </c>
      <c r="G47" s="22">
        <v>0.89300000000000002</v>
      </c>
      <c r="H47" s="22">
        <v>0.96</v>
      </c>
      <c r="I47" s="22">
        <v>0.99</v>
      </c>
      <c r="J47" s="50">
        <f t="shared" si="2"/>
        <v>7901</v>
      </c>
      <c r="K47" s="67">
        <v>120</v>
      </c>
    </row>
    <row r="48" spans="2:11" x14ac:dyDescent="0.15">
      <c r="B48" s="51">
        <v>8</v>
      </c>
      <c r="C48" s="23">
        <v>24</v>
      </c>
      <c r="D48" s="23">
        <v>10</v>
      </c>
      <c r="E48" s="25">
        <f t="shared" si="0"/>
        <v>1</v>
      </c>
      <c r="F48" s="53">
        <f t="shared" si="1"/>
        <v>9310</v>
      </c>
      <c r="G48" s="22">
        <v>0.89300000000000002</v>
      </c>
      <c r="H48" s="22">
        <v>0.96</v>
      </c>
      <c r="I48" s="22">
        <v>0.99</v>
      </c>
      <c r="J48" s="50">
        <f t="shared" si="2"/>
        <v>7901</v>
      </c>
      <c r="K48" s="67">
        <v>120</v>
      </c>
    </row>
    <row r="49" spans="2:11" x14ac:dyDescent="0.15">
      <c r="B49" s="51">
        <v>9</v>
      </c>
      <c r="C49" s="23">
        <v>23.5</v>
      </c>
      <c r="D49" s="23">
        <v>10</v>
      </c>
      <c r="E49" s="25">
        <f t="shared" si="0"/>
        <v>1</v>
      </c>
      <c r="F49" s="53">
        <f t="shared" si="1"/>
        <v>9310</v>
      </c>
      <c r="G49" s="22">
        <v>0.89300000000000002</v>
      </c>
      <c r="H49" s="22">
        <v>0.96</v>
      </c>
      <c r="I49" s="22">
        <v>0.99</v>
      </c>
      <c r="J49" s="50">
        <f t="shared" si="2"/>
        <v>7901</v>
      </c>
      <c r="K49" s="67">
        <v>120</v>
      </c>
    </row>
    <row r="50" spans="2:11" x14ac:dyDescent="0.15">
      <c r="B50" s="51">
        <v>10</v>
      </c>
      <c r="C50" s="23">
        <v>23</v>
      </c>
      <c r="D50" s="23">
        <v>10</v>
      </c>
      <c r="E50" s="25">
        <f t="shared" si="0"/>
        <v>1</v>
      </c>
      <c r="F50" s="53">
        <f t="shared" si="1"/>
        <v>9310</v>
      </c>
      <c r="G50" s="22">
        <v>0.89300000000000002</v>
      </c>
      <c r="H50" s="22">
        <v>0.96</v>
      </c>
      <c r="I50" s="22">
        <v>0.99</v>
      </c>
      <c r="J50" s="50">
        <f t="shared" si="2"/>
        <v>7901</v>
      </c>
      <c r="K50" s="67">
        <v>120</v>
      </c>
    </row>
    <row r="51" spans="2:11" x14ac:dyDescent="0.15">
      <c r="B51" s="51">
        <v>11</v>
      </c>
      <c r="C51" s="23">
        <v>22.5</v>
      </c>
      <c r="D51" s="23">
        <v>10</v>
      </c>
      <c r="E51" s="25">
        <f t="shared" si="0"/>
        <v>1</v>
      </c>
      <c r="F51" s="53">
        <f t="shared" si="1"/>
        <v>9310</v>
      </c>
      <c r="G51" s="22">
        <v>0.89300000000000002</v>
      </c>
      <c r="H51" s="22">
        <v>0.96</v>
      </c>
      <c r="I51" s="22">
        <v>0.99</v>
      </c>
      <c r="J51" s="50">
        <f t="shared" si="2"/>
        <v>7901</v>
      </c>
      <c r="K51" s="67">
        <v>120</v>
      </c>
    </row>
    <row r="52" spans="2:11" x14ac:dyDescent="0.15">
      <c r="B52" s="51">
        <v>12</v>
      </c>
      <c r="C52" s="23">
        <v>22</v>
      </c>
      <c r="D52" s="23">
        <v>10</v>
      </c>
      <c r="E52" s="25">
        <f t="shared" si="0"/>
        <v>1</v>
      </c>
      <c r="F52" s="53">
        <f t="shared" si="1"/>
        <v>9310</v>
      </c>
      <c r="G52" s="22">
        <v>0.89300000000000002</v>
      </c>
      <c r="H52" s="22">
        <v>0.96</v>
      </c>
      <c r="I52" s="22">
        <v>0.99</v>
      </c>
      <c r="J52" s="50">
        <f t="shared" si="2"/>
        <v>7901</v>
      </c>
      <c r="K52" s="67">
        <v>120</v>
      </c>
    </row>
    <row r="53" spans="2:11" x14ac:dyDescent="0.15">
      <c r="B53" s="51">
        <v>13</v>
      </c>
      <c r="C53" s="23">
        <v>21.5</v>
      </c>
      <c r="D53" s="23">
        <v>10</v>
      </c>
      <c r="E53" s="25">
        <f t="shared" si="0"/>
        <v>1</v>
      </c>
      <c r="F53" s="53">
        <f t="shared" si="1"/>
        <v>9310</v>
      </c>
      <c r="G53" s="22">
        <v>0.89300000000000002</v>
      </c>
      <c r="H53" s="22">
        <v>0.96</v>
      </c>
      <c r="I53" s="22">
        <v>0.99</v>
      </c>
      <c r="J53" s="50">
        <f t="shared" si="2"/>
        <v>7901</v>
      </c>
      <c r="K53" s="67">
        <v>120</v>
      </c>
    </row>
    <row r="54" spans="2:11" x14ac:dyDescent="0.15">
      <c r="B54" s="51">
        <v>14</v>
      </c>
      <c r="C54" s="23">
        <v>21</v>
      </c>
      <c r="D54" s="23">
        <v>10</v>
      </c>
      <c r="E54" s="25">
        <f t="shared" si="0"/>
        <v>1</v>
      </c>
      <c r="F54" s="53">
        <f t="shared" si="1"/>
        <v>9310</v>
      </c>
      <c r="G54" s="22">
        <v>0.89300000000000002</v>
      </c>
      <c r="H54" s="22">
        <v>0.96</v>
      </c>
      <c r="I54" s="22">
        <v>0.99</v>
      </c>
      <c r="J54" s="50">
        <f t="shared" si="2"/>
        <v>7901</v>
      </c>
      <c r="K54" s="67">
        <v>120</v>
      </c>
    </row>
    <row r="55" spans="2:11" x14ac:dyDescent="0.15">
      <c r="B55" s="51">
        <v>15</v>
      </c>
      <c r="C55" s="23">
        <v>20.6</v>
      </c>
      <c r="D55" s="23">
        <v>10</v>
      </c>
      <c r="E55" s="25">
        <f t="shared" si="0"/>
        <v>1</v>
      </c>
      <c r="F55" s="53">
        <f t="shared" si="1"/>
        <v>9310</v>
      </c>
      <c r="G55" s="22">
        <v>0.89300000000000002</v>
      </c>
      <c r="H55" s="22">
        <v>0.96</v>
      </c>
      <c r="I55" s="22">
        <v>0.99</v>
      </c>
      <c r="J55" s="50">
        <f t="shared" si="2"/>
        <v>7901</v>
      </c>
      <c r="K55" s="67">
        <v>120</v>
      </c>
    </row>
    <row r="56" spans="2:11" x14ac:dyDescent="0.15">
      <c r="B56" s="51">
        <v>16</v>
      </c>
      <c r="C56" s="23">
        <v>20.2</v>
      </c>
      <c r="D56" s="23">
        <v>10</v>
      </c>
      <c r="E56" s="25">
        <f t="shared" si="0"/>
        <v>1</v>
      </c>
      <c r="F56" s="53">
        <f t="shared" si="1"/>
        <v>9310</v>
      </c>
      <c r="G56" s="22">
        <v>0.89300000000000002</v>
      </c>
      <c r="H56" s="22">
        <v>0.96</v>
      </c>
      <c r="I56" s="22">
        <v>0.99</v>
      </c>
      <c r="J56" s="50">
        <f t="shared" si="2"/>
        <v>7901</v>
      </c>
      <c r="K56" s="67">
        <v>120</v>
      </c>
    </row>
    <row r="57" spans="2:11" x14ac:dyDescent="0.15">
      <c r="B57" s="51">
        <v>17</v>
      </c>
      <c r="C57" s="23">
        <v>19.8</v>
      </c>
      <c r="D57" s="23">
        <v>10</v>
      </c>
      <c r="E57" s="25">
        <f t="shared" si="0"/>
        <v>1</v>
      </c>
      <c r="F57" s="53">
        <f t="shared" si="1"/>
        <v>9310</v>
      </c>
      <c r="G57" s="22">
        <v>0.89300000000000002</v>
      </c>
      <c r="H57" s="22">
        <v>0.96</v>
      </c>
      <c r="I57" s="22">
        <v>0.99</v>
      </c>
      <c r="J57" s="50">
        <f t="shared" si="2"/>
        <v>7901</v>
      </c>
      <c r="K57" s="67">
        <v>120</v>
      </c>
    </row>
    <row r="58" spans="2:11" x14ac:dyDescent="0.15">
      <c r="B58" s="51">
        <v>18</v>
      </c>
      <c r="C58" s="23">
        <v>19.399999999999999</v>
      </c>
      <c r="D58" s="23">
        <v>10</v>
      </c>
      <c r="E58" s="25">
        <f t="shared" si="0"/>
        <v>1</v>
      </c>
      <c r="F58" s="53">
        <f t="shared" si="1"/>
        <v>9310</v>
      </c>
      <c r="G58" s="22">
        <v>0.89300000000000002</v>
      </c>
      <c r="H58" s="22">
        <v>0.96</v>
      </c>
      <c r="I58" s="22">
        <v>0.99</v>
      </c>
      <c r="J58" s="50">
        <f t="shared" si="2"/>
        <v>7901</v>
      </c>
      <c r="K58" s="67">
        <v>120</v>
      </c>
    </row>
    <row r="59" spans="2:11" x14ac:dyDescent="0.15">
      <c r="B59" s="51">
        <v>19</v>
      </c>
      <c r="C59" s="23">
        <v>19</v>
      </c>
      <c r="D59" s="23">
        <v>10</v>
      </c>
      <c r="E59" s="25">
        <f t="shared" si="0"/>
        <v>1</v>
      </c>
      <c r="F59" s="53">
        <f t="shared" si="1"/>
        <v>9310</v>
      </c>
      <c r="G59" s="22">
        <v>0.89300000000000002</v>
      </c>
      <c r="H59" s="22">
        <v>0.96</v>
      </c>
      <c r="I59" s="22">
        <v>0.99</v>
      </c>
      <c r="J59" s="50">
        <f t="shared" si="2"/>
        <v>7901</v>
      </c>
      <c r="K59" s="67">
        <v>120</v>
      </c>
    </row>
    <row r="60" spans="2:11" x14ac:dyDescent="0.15">
      <c r="B60" s="51">
        <v>20</v>
      </c>
      <c r="C60" s="23">
        <v>18.600000000000001</v>
      </c>
      <c r="D60" s="23">
        <v>10</v>
      </c>
      <c r="E60" s="25">
        <f t="shared" si="0"/>
        <v>1</v>
      </c>
      <c r="F60" s="53">
        <f t="shared" si="1"/>
        <v>9310</v>
      </c>
      <c r="G60" s="22">
        <v>0.89300000000000002</v>
      </c>
      <c r="H60" s="22">
        <v>0.96</v>
      </c>
      <c r="I60" s="22">
        <v>0.99</v>
      </c>
      <c r="J60" s="50">
        <f t="shared" si="2"/>
        <v>7901</v>
      </c>
      <c r="K60" s="67">
        <v>120</v>
      </c>
    </row>
    <row r="61" spans="2:11" x14ac:dyDescent="0.15">
      <c r="B61" s="51">
        <v>21</v>
      </c>
      <c r="C61" s="23">
        <v>18.2</v>
      </c>
      <c r="D61" s="23">
        <v>10</v>
      </c>
      <c r="E61" s="25">
        <f t="shared" si="0"/>
        <v>1</v>
      </c>
      <c r="F61" s="53">
        <f t="shared" si="1"/>
        <v>9310</v>
      </c>
      <c r="G61" s="22">
        <v>0.89300000000000002</v>
      </c>
      <c r="H61" s="22">
        <v>0.96</v>
      </c>
      <c r="I61" s="22">
        <v>0.99</v>
      </c>
      <c r="J61" s="50">
        <f t="shared" si="2"/>
        <v>7901</v>
      </c>
      <c r="K61" s="67">
        <v>120</v>
      </c>
    </row>
    <row r="62" spans="2:11" x14ac:dyDescent="0.15">
      <c r="B62" s="51">
        <v>22</v>
      </c>
      <c r="C62" s="23">
        <v>17.8</v>
      </c>
      <c r="D62" s="23">
        <v>10</v>
      </c>
      <c r="E62" s="25">
        <f t="shared" si="0"/>
        <v>1</v>
      </c>
      <c r="F62" s="53">
        <f t="shared" si="1"/>
        <v>9310</v>
      </c>
      <c r="G62" s="22">
        <v>0.89300000000000002</v>
      </c>
      <c r="H62" s="22">
        <v>0.96</v>
      </c>
      <c r="I62" s="22">
        <v>0.99</v>
      </c>
      <c r="J62" s="50">
        <f t="shared" si="2"/>
        <v>7901</v>
      </c>
      <c r="K62" s="67">
        <v>120</v>
      </c>
    </row>
    <row r="63" spans="2:11" x14ac:dyDescent="0.15">
      <c r="B63" s="51">
        <v>23</v>
      </c>
      <c r="C63" s="23">
        <v>17.399999999999999</v>
      </c>
      <c r="D63" s="23">
        <v>10</v>
      </c>
      <c r="E63" s="25">
        <f t="shared" si="0"/>
        <v>1</v>
      </c>
      <c r="F63" s="53">
        <f t="shared" si="1"/>
        <v>9310</v>
      </c>
      <c r="G63" s="22">
        <v>0.89300000000000002</v>
      </c>
      <c r="H63" s="22">
        <v>0.96</v>
      </c>
      <c r="I63" s="22">
        <v>0.99</v>
      </c>
      <c r="J63" s="50">
        <f t="shared" si="2"/>
        <v>7901</v>
      </c>
      <c r="K63" s="67">
        <v>120</v>
      </c>
    </row>
    <row r="64" spans="2:11" x14ac:dyDescent="0.15">
      <c r="B64" s="51">
        <v>24</v>
      </c>
      <c r="C64" s="23">
        <v>17</v>
      </c>
      <c r="D64" s="23">
        <v>10</v>
      </c>
      <c r="E64" s="25">
        <f t="shared" si="0"/>
        <v>1</v>
      </c>
      <c r="F64" s="53">
        <f t="shared" si="1"/>
        <v>9310</v>
      </c>
      <c r="G64" s="22">
        <v>0.89300000000000002</v>
      </c>
      <c r="H64" s="22">
        <v>0.96</v>
      </c>
      <c r="I64" s="22">
        <v>0.99</v>
      </c>
      <c r="J64" s="50">
        <f t="shared" si="2"/>
        <v>7901</v>
      </c>
      <c r="K64" s="67">
        <v>120</v>
      </c>
    </row>
    <row r="65" spans="2:11" x14ac:dyDescent="0.15">
      <c r="B65" s="51">
        <v>25</v>
      </c>
      <c r="C65" s="23">
        <v>16.600000000000001</v>
      </c>
      <c r="D65" s="23">
        <v>10</v>
      </c>
      <c r="E65" s="25">
        <f t="shared" si="0"/>
        <v>1</v>
      </c>
      <c r="F65" s="53">
        <f t="shared" si="1"/>
        <v>9310</v>
      </c>
      <c r="G65" s="22">
        <v>0.89300000000000002</v>
      </c>
      <c r="H65" s="22">
        <v>0.96</v>
      </c>
      <c r="I65" s="22">
        <v>0.99</v>
      </c>
      <c r="J65" s="50">
        <f t="shared" si="2"/>
        <v>7901</v>
      </c>
      <c r="K65" s="67">
        <v>120</v>
      </c>
    </row>
    <row r="66" spans="2:11" x14ac:dyDescent="0.15">
      <c r="B66" s="51">
        <v>26</v>
      </c>
      <c r="C66" s="23">
        <v>16.2</v>
      </c>
      <c r="D66" s="23">
        <v>10</v>
      </c>
      <c r="E66" s="25">
        <f t="shared" si="0"/>
        <v>1</v>
      </c>
      <c r="F66" s="53">
        <f t="shared" si="1"/>
        <v>9310</v>
      </c>
      <c r="G66" s="22">
        <v>0.89300000000000002</v>
      </c>
      <c r="H66" s="22">
        <v>0.96</v>
      </c>
      <c r="I66" s="22">
        <v>0.99</v>
      </c>
      <c r="J66" s="50">
        <f t="shared" si="2"/>
        <v>7901</v>
      </c>
      <c r="K66" s="67">
        <v>120</v>
      </c>
    </row>
    <row r="67" spans="2:11" x14ac:dyDescent="0.15">
      <c r="B67" s="51">
        <v>27</v>
      </c>
      <c r="C67" s="23">
        <v>15.8</v>
      </c>
      <c r="D67" s="23">
        <v>10</v>
      </c>
      <c r="E67" s="25">
        <f t="shared" si="0"/>
        <v>1</v>
      </c>
      <c r="F67" s="53">
        <f t="shared" si="1"/>
        <v>9310</v>
      </c>
      <c r="G67" s="22">
        <v>0.89300000000000002</v>
      </c>
      <c r="H67" s="22">
        <v>0.96</v>
      </c>
      <c r="I67" s="22">
        <v>0.99</v>
      </c>
      <c r="J67" s="50">
        <f t="shared" si="2"/>
        <v>7901</v>
      </c>
      <c r="K67" s="67">
        <v>120</v>
      </c>
    </row>
    <row r="68" spans="2:11" x14ac:dyDescent="0.15">
      <c r="B68" s="51">
        <v>28</v>
      </c>
      <c r="C68" s="23">
        <v>15.4</v>
      </c>
      <c r="D68" s="23">
        <v>10</v>
      </c>
      <c r="E68" s="25">
        <f t="shared" si="0"/>
        <v>1</v>
      </c>
      <c r="F68" s="53">
        <f t="shared" si="1"/>
        <v>9310</v>
      </c>
      <c r="G68" s="22">
        <v>0.89300000000000002</v>
      </c>
      <c r="H68" s="22">
        <v>0.96</v>
      </c>
      <c r="I68" s="22">
        <v>0.99</v>
      </c>
      <c r="J68" s="50">
        <f t="shared" si="2"/>
        <v>7901</v>
      </c>
      <c r="K68" s="67">
        <v>120</v>
      </c>
    </row>
    <row r="69" spans="2:11" x14ac:dyDescent="0.15">
      <c r="B69" s="51">
        <v>29</v>
      </c>
      <c r="C69" s="23">
        <v>15</v>
      </c>
      <c r="D69" s="23">
        <v>10</v>
      </c>
      <c r="E69" s="25">
        <f t="shared" si="0"/>
        <v>1</v>
      </c>
      <c r="F69" s="53">
        <f t="shared" si="1"/>
        <v>9310</v>
      </c>
      <c r="G69" s="22">
        <v>0.89300000000000002</v>
      </c>
      <c r="H69" s="22">
        <v>0.96</v>
      </c>
      <c r="I69" s="22">
        <v>0.99</v>
      </c>
      <c r="J69" s="50">
        <f t="shared" si="2"/>
        <v>7901</v>
      </c>
      <c r="K69" s="67">
        <v>120</v>
      </c>
    </row>
    <row r="70" spans="2:11" x14ac:dyDescent="0.15">
      <c r="B70" s="51">
        <v>30</v>
      </c>
      <c r="C70" s="23">
        <v>14.6</v>
      </c>
      <c r="D70" s="23">
        <v>10</v>
      </c>
      <c r="E70" s="25">
        <f t="shared" si="0"/>
        <v>1</v>
      </c>
      <c r="F70" s="53">
        <f t="shared" si="1"/>
        <v>9310</v>
      </c>
      <c r="G70" s="22">
        <v>0.89300000000000002</v>
      </c>
      <c r="H70" s="22">
        <v>0.96</v>
      </c>
      <c r="I70" s="22">
        <v>0.99</v>
      </c>
      <c r="J70" s="50">
        <f t="shared" si="2"/>
        <v>7901</v>
      </c>
      <c r="K70" s="67">
        <v>120</v>
      </c>
    </row>
    <row r="71" spans="2:11" x14ac:dyDescent="0.15">
      <c r="B71" s="51">
        <v>31</v>
      </c>
      <c r="C71" s="23">
        <v>14.2</v>
      </c>
      <c r="D71" s="23">
        <v>10</v>
      </c>
      <c r="E71" s="25">
        <f t="shared" si="0"/>
        <v>1</v>
      </c>
      <c r="F71" s="53">
        <f t="shared" si="1"/>
        <v>9310</v>
      </c>
      <c r="G71" s="22">
        <v>0.89300000000000002</v>
      </c>
      <c r="H71" s="22">
        <v>0.96</v>
      </c>
      <c r="I71" s="22">
        <v>0.99</v>
      </c>
      <c r="J71" s="50">
        <f t="shared" si="2"/>
        <v>7901</v>
      </c>
      <c r="K71" s="67">
        <v>120</v>
      </c>
    </row>
    <row r="72" spans="2:11" x14ac:dyDescent="0.15">
      <c r="B72" s="51">
        <v>32</v>
      </c>
      <c r="C72" s="23">
        <v>13.9</v>
      </c>
      <c r="D72" s="23">
        <v>10</v>
      </c>
      <c r="E72" s="25">
        <f t="shared" si="0"/>
        <v>1</v>
      </c>
      <c r="F72" s="53">
        <f t="shared" si="1"/>
        <v>9310</v>
      </c>
      <c r="G72" s="22">
        <v>0.89300000000000002</v>
      </c>
      <c r="H72" s="22">
        <v>0.96</v>
      </c>
      <c r="I72" s="22">
        <v>0.99</v>
      </c>
      <c r="J72" s="50">
        <f t="shared" si="2"/>
        <v>7901</v>
      </c>
      <c r="K72" s="67">
        <v>120</v>
      </c>
    </row>
    <row r="73" spans="2:11" x14ac:dyDescent="0.15">
      <c r="B73" s="51">
        <v>33</v>
      </c>
      <c r="C73" s="23">
        <v>13.6</v>
      </c>
      <c r="D73" s="23">
        <v>10</v>
      </c>
      <c r="E73" s="25">
        <f t="shared" si="0"/>
        <v>1</v>
      </c>
      <c r="F73" s="53">
        <f t="shared" si="1"/>
        <v>9310</v>
      </c>
      <c r="G73" s="22">
        <v>0.89300000000000002</v>
      </c>
      <c r="H73" s="22">
        <v>0.96</v>
      </c>
      <c r="I73" s="22">
        <v>0.99</v>
      </c>
      <c r="J73" s="50">
        <f t="shared" si="2"/>
        <v>7901</v>
      </c>
      <c r="K73" s="67">
        <v>120</v>
      </c>
    </row>
    <row r="74" spans="2:11" x14ac:dyDescent="0.15">
      <c r="B74" s="51">
        <v>34</v>
      </c>
      <c r="C74" s="23">
        <v>13.3</v>
      </c>
      <c r="D74" s="23">
        <v>10</v>
      </c>
      <c r="E74" s="25">
        <f t="shared" si="0"/>
        <v>1</v>
      </c>
      <c r="F74" s="53">
        <f t="shared" si="1"/>
        <v>9310</v>
      </c>
      <c r="G74" s="22">
        <v>0.89300000000000002</v>
      </c>
      <c r="H74" s="22">
        <v>0.96</v>
      </c>
      <c r="I74" s="22">
        <v>0.99</v>
      </c>
      <c r="J74" s="50">
        <f t="shared" si="2"/>
        <v>7901</v>
      </c>
      <c r="K74" s="67">
        <v>120</v>
      </c>
    </row>
    <row r="75" spans="2:11" x14ac:dyDescent="0.15">
      <c r="B75" s="51">
        <v>35</v>
      </c>
      <c r="C75" s="23">
        <v>13</v>
      </c>
      <c r="D75" s="23">
        <v>10</v>
      </c>
      <c r="E75" s="25">
        <f t="shared" si="0"/>
        <v>1</v>
      </c>
      <c r="F75" s="53">
        <f t="shared" si="1"/>
        <v>9310</v>
      </c>
      <c r="G75" s="22">
        <v>0.89300000000000002</v>
      </c>
      <c r="H75" s="22">
        <v>0.96</v>
      </c>
      <c r="I75" s="22">
        <v>0.99</v>
      </c>
      <c r="J75" s="50">
        <f t="shared" si="2"/>
        <v>7901</v>
      </c>
      <c r="K75" s="67">
        <v>120</v>
      </c>
    </row>
    <row r="76" spans="2:11" x14ac:dyDescent="0.15">
      <c r="B76" s="51">
        <v>36</v>
      </c>
      <c r="C76" s="23">
        <v>12.8</v>
      </c>
      <c r="D76" s="23">
        <v>10</v>
      </c>
      <c r="E76" s="25">
        <f t="shared" si="0"/>
        <v>1</v>
      </c>
      <c r="F76" s="53">
        <f t="shared" si="1"/>
        <v>9310</v>
      </c>
      <c r="G76" s="22">
        <v>0.89300000000000002</v>
      </c>
      <c r="H76" s="22">
        <v>0.96</v>
      </c>
      <c r="I76" s="22">
        <v>0.99</v>
      </c>
      <c r="J76" s="50">
        <f t="shared" si="2"/>
        <v>7901</v>
      </c>
      <c r="K76" s="67">
        <v>120</v>
      </c>
    </row>
    <row r="77" spans="2:11" x14ac:dyDescent="0.15">
      <c r="B77" s="51">
        <v>37</v>
      </c>
      <c r="C77" s="23">
        <v>12.6</v>
      </c>
      <c r="D77" s="23">
        <v>10</v>
      </c>
      <c r="E77" s="25">
        <f t="shared" si="0"/>
        <v>1</v>
      </c>
      <c r="F77" s="53">
        <f t="shared" si="1"/>
        <v>9310</v>
      </c>
      <c r="G77" s="22">
        <v>0.89300000000000002</v>
      </c>
      <c r="H77" s="22">
        <v>0.96</v>
      </c>
      <c r="I77" s="22">
        <v>0.99</v>
      </c>
      <c r="J77" s="50">
        <f t="shared" si="2"/>
        <v>7901</v>
      </c>
      <c r="K77" s="67">
        <v>120</v>
      </c>
    </row>
    <row r="78" spans="2:11" x14ac:dyDescent="0.15">
      <c r="B78" s="51">
        <v>38</v>
      </c>
      <c r="C78" s="23">
        <v>12.4</v>
      </c>
      <c r="D78" s="23">
        <v>10</v>
      </c>
      <c r="E78" s="25">
        <f t="shared" si="0"/>
        <v>1</v>
      </c>
      <c r="F78" s="53">
        <f t="shared" si="1"/>
        <v>9310</v>
      </c>
      <c r="G78" s="22">
        <v>0.89300000000000002</v>
      </c>
      <c r="H78" s="22">
        <v>0.96</v>
      </c>
      <c r="I78" s="22">
        <v>0.99</v>
      </c>
      <c r="J78" s="50">
        <f t="shared" si="2"/>
        <v>7901</v>
      </c>
      <c r="K78" s="67">
        <v>120</v>
      </c>
    </row>
    <row r="79" spans="2:11" x14ac:dyDescent="0.15">
      <c r="B79" s="51">
        <v>39</v>
      </c>
      <c r="C79" s="23">
        <v>12.2</v>
      </c>
      <c r="D79" s="23">
        <v>10</v>
      </c>
      <c r="E79" s="25">
        <f t="shared" si="0"/>
        <v>1</v>
      </c>
      <c r="F79" s="53">
        <f t="shared" si="1"/>
        <v>9310</v>
      </c>
      <c r="G79" s="22">
        <v>0.89300000000000002</v>
      </c>
      <c r="H79" s="22">
        <v>0.96</v>
      </c>
      <c r="I79" s="22">
        <v>0.99</v>
      </c>
      <c r="J79" s="50">
        <f t="shared" si="2"/>
        <v>7901</v>
      </c>
      <c r="K79" s="67">
        <v>120</v>
      </c>
    </row>
    <row r="80" spans="2:11" x14ac:dyDescent="0.15">
      <c r="B80" s="51">
        <v>40</v>
      </c>
      <c r="C80" s="23">
        <v>12</v>
      </c>
      <c r="D80" s="23">
        <v>10</v>
      </c>
      <c r="E80" s="25">
        <f t="shared" si="0"/>
        <v>1</v>
      </c>
      <c r="F80" s="53">
        <f t="shared" si="1"/>
        <v>9310</v>
      </c>
      <c r="G80" s="22">
        <v>0.89300000000000002</v>
      </c>
      <c r="H80" s="22">
        <v>0.96</v>
      </c>
      <c r="I80" s="22">
        <v>0.99</v>
      </c>
      <c r="J80" s="50">
        <f t="shared" si="2"/>
        <v>7901</v>
      </c>
      <c r="K80" s="67">
        <v>120</v>
      </c>
    </row>
    <row r="81" spans="2:11" x14ac:dyDescent="0.15">
      <c r="B81" s="51">
        <v>41</v>
      </c>
      <c r="C81" s="23">
        <v>11.9</v>
      </c>
      <c r="D81" s="23">
        <v>10</v>
      </c>
      <c r="E81" s="25">
        <f t="shared" si="0"/>
        <v>1</v>
      </c>
      <c r="F81" s="53">
        <f t="shared" si="1"/>
        <v>9310</v>
      </c>
      <c r="G81" s="22">
        <v>0.89300000000000002</v>
      </c>
      <c r="H81" s="22">
        <v>0.96</v>
      </c>
      <c r="I81" s="22">
        <v>0.99</v>
      </c>
      <c r="J81" s="50">
        <f t="shared" si="2"/>
        <v>7901</v>
      </c>
      <c r="K81" s="67">
        <v>120</v>
      </c>
    </row>
    <row r="82" spans="2:11" x14ac:dyDescent="0.15">
      <c r="B82" s="51">
        <v>42</v>
      </c>
      <c r="C82" s="23">
        <v>11.8</v>
      </c>
      <c r="D82" s="23">
        <v>10</v>
      </c>
      <c r="E82" s="25">
        <f t="shared" si="0"/>
        <v>1</v>
      </c>
      <c r="F82" s="53">
        <f t="shared" si="1"/>
        <v>9310</v>
      </c>
      <c r="G82" s="22">
        <v>0.89300000000000002</v>
      </c>
      <c r="H82" s="22">
        <v>0.96</v>
      </c>
      <c r="I82" s="22">
        <v>0.99</v>
      </c>
      <c r="J82" s="50">
        <f t="shared" si="2"/>
        <v>7901</v>
      </c>
      <c r="K82" s="67">
        <v>120</v>
      </c>
    </row>
    <row r="83" spans="2:11" x14ac:dyDescent="0.15">
      <c r="B83" s="51">
        <v>43</v>
      </c>
      <c r="C83" s="23">
        <v>11.7</v>
      </c>
      <c r="D83" s="23">
        <v>10</v>
      </c>
      <c r="E83" s="25">
        <f t="shared" si="0"/>
        <v>1</v>
      </c>
      <c r="F83" s="53">
        <f t="shared" si="1"/>
        <v>9310</v>
      </c>
      <c r="G83" s="22">
        <v>0.89300000000000002</v>
      </c>
      <c r="H83" s="22">
        <v>0.96</v>
      </c>
      <c r="I83" s="22">
        <v>0.99</v>
      </c>
      <c r="J83" s="50">
        <f t="shared" si="2"/>
        <v>7901</v>
      </c>
      <c r="K83" s="67">
        <v>120</v>
      </c>
    </row>
    <row r="84" spans="2:11" x14ac:dyDescent="0.15">
      <c r="B84" s="51">
        <v>44</v>
      </c>
      <c r="C84" s="23">
        <v>11.6</v>
      </c>
      <c r="D84" s="23">
        <v>10</v>
      </c>
      <c r="E84" s="25">
        <f t="shared" si="0"/>
        <v>1</v>
      </c>
      <c r="F84" s="53">
        <f t="shared" si="1"/>
        <v>9310</v>
      </c>
      <c r="G84" s="22">
        <v>0.89300000000000002</v>
      </c>
      <c r="H84" s="22">
        <v>0.96</v>
      </c>
      <c r="I84" s="22">
        <v>0.99</v>
      </c>
      <c r="J84" s="50">
        <f t="shared" si="2"/>
        <v>7901</v>
      </c>
      <c r="K84" s="67">
        <v>120</v>
      </c>
    </row>
    <row r="85" spans="2:11" x14ac:dyDescent="0.15">
      <c r="B85" s="51">
        <v>45</v>
      </c>
      <c r="C85" s="23">
        <v>11.5</v>
      </c>
      <c r="D85" s="23">
        <v>10</v>
      </c>
      <c r="E85" s="25">
        <f t="shared" si="0"/>
        <v>1</v>
      </c>
      <c r="F85" s="53">
        <f t="shared" si="1"/>
        <v>9310</v>
      </c>
      <c r="G85" s="22">
        <v>0.89300000000000002</v>
      </c>
      <c r="H85" s="22">
        <v>0.96</v>
      </c>
      <c r="I85" s="22">
        <v>0.99</v>
      </c>
      <c r="J85" s="50">
        <f t="shared" si="2"/>
        <v>7901</v>
      </c>
      <c r="K85" s="67">
        <v>120</v>
      </c>
    </row>
    <row r="86" spans="2:11" x14ac:dyDescent="0.15">
      <c r="B86" s="51">
        <v>46</v>
      </c>
      <c r="C86" s="23">
        <v>11.4</v>
      </c>
      <c r="D86" s="23">
        <v>10</v>
      </c>
      <c r="E86" s="25">
        <f t="shared" si="0"/>
        <v>1</v>
      </c>
      <c r="F86" s="53">
        <f t="shared" si="1"/>
        <v>9310</v>
      </c>
      <c r="G86" s="22">
        <v>0.89300000000000002</v>
      </c>
      <c r="H86" s="22">
        <v>0.96</v>
      </c>
      <c r="I86" s="22">
        <v>0.99</v>
      </c>
      <c r="J86" s="50">
        <f t="shared" si="2"/>
        <v>7901</v>
      </c>
      <c r="K86" s="67">
        <v>120</v>
      </c>
    </row>
    <row r="87" spans="2:11" x14ac:dyDescent="0.15">
      <c r="B87" s="51">
        <v>47</v>
      </c>
      <c r="C87" s="23">
        <v>11.3</v>
      </c>
      <c r="D87" s="23">
        <v>10</v>
      </c>
      <c r="E87" s="25">
        <f t="shared" si="0"/>
        <v>1</v>
      </c>
      <c r="F87" s="53">
        <f t="shared" si="1"/>
        <v>9310</v>
      </c>
      <c r="G87" s="22">
        <v>0.89300000000000002</v>
      </c>
      <c r="H87" s="22">
        <v>0.96</v>
      </c>
      <c r="I87" s="22">
        <v>0.99</v>
      </c>
      <c r="J87" s="50">
        <f t="shared" si="2"/>
        <v>7901</v>
      </c>
      <c r="K87" s="67">
        <v>120</v>
      </c>
    </row>
    <row r="88" spans="2:11" x14ac:dyDescent="0.15">
      <c r="B88" s="51">
        <v>48</v>
      </c>
      <c r="C88" s="23">
        <v>11.2</v>
      </c>
      <c r="D88" s="23">
        <v>10</v>
      </c>
      <c r="E88" s="25">
        <f t="shared" si="0"/>
        <v>1</v>
      </c>
      <c r="F88" s="53">
        <f t="shared" si="1"/>
        <v>9310</v>
      </c>
      <c r="G88" s="22">
        <v>0.89300000000000002</v>
      </c>
      <c r="H88" s="22">
        <v>0.96</v>
      </c>
      <c r="I88" s="22">
        <v>0.99</v>
      </c>
      <c r="J88" s="50">
        <f t="shared" si="2"/>
        <v>7901</v>
      </c>
      <c r="K88" s="67">
        <v>120</v>
      </c>
    </row>
    <row r="89" spans="2:11" x14ac:dyDescent="0.15">
      <c r="B89" s="51">
        <v>49</v>
      </c>
      <c r="C89" s="23">
        <v>11.1</v>
      </c>
      <c r="D89" s="23">
        <v>10</v>
      </c>
      <c r="E89" s="25">
        <f t="shared" si="0"/>
        <v>1</v>
      </c>
      <c r="F89" s="53">
        <f t="shared" si="1"/>
        <v>9310</v>
      </c>
      <c r="G89" s="22">
        <v>0.89300000000000002</v>
      </c>
      <c r="H89" s="22">
        <v>0.96</v>
      </c>
      <c r="I89" s="22">
        <v>0.99</v>
      </c>
      <c r="J89" s="50">
        <f t="shared" si="2"/>
        <v>7901</v>
      </c>
      <c r="K89" s="67">
        <v>120</v>
      </c>
    </row>
    <row r="90" spans="2:11" x14ac:dyDescent="0.15">
      <c r="B90" s="51">
        <v>50</v>
      </c>
      <c r="C90" s="23">
        <v>11</v>
      </c>
      <c r="D90" s="23">
        <v>10</v>
      </c>
      <c r="E90" s="25">
        <f t="shared" si="0"/>
        <v>1</v>
      </c>
      <c r="F90" s="53">
        <f t="shared" si="1"/>
        <v>9310</v>
      </c>
      <c r="G90" s="22">
        <v>0.89300000000000002</v>
      </c>
      <c r="H90" s="22">
        <v>0.96</v>
      </c>
      <c r="I90" s="22">
        <v>0.99</v>
      </c>
      <c r="J90" s="50">
        <f t="shared" si="2"/>
        <v>7901</v>
      </c>
      <c r="K90" s="67">
        <v>120</v>
      </c>
    </row>
    <row r="91" spans="2:11" x14ac:dyDescent="0.15">
      <c r="B91" s="51">
        <v>51</v>
      </c>
      <c r="C91" s="23">
        <v>10.95</v>
      </c>
      <c r="D91" s="23">
        <v>9.9499999999999993</v>
      </c>
      <c r="E91" s="25">
        <f t="shared" si="0"/>
        <v>1</v>
      </c>
      <c r="F91" s="53">
        <f t="shared" si="1"/>
        <v>9263.4500000000007</v>
      </c>
      <c r="G91" s="22">
        <v>0.89400000000000002</v>
      </c>
      <c r="H91" s="22">
        <v>0.96</v>
      </c>
      <c r="I91" s="22">
        <v>0.99</v>
      </c>
      <c r="J91" s="50">
        <f t="shared" si="2"/>
        <v>7871</v>
      </c>
      <c r="K91" s="67">
        <v>120</v>
      </c>
    </row>
    <row r="92" spans="2:11" x14ac:dyDescent="0.15">
      <c r="B92" s="51">
        <v>52</v>
      </c>
      <c r="C92" s="23">
        <v>10.83</v>
      </c>
      <c r="D92" s="23">
        <v>9.83</v>
      </c>
      <c r="E92" s="25">
        <f t="shared" si="0"/>
        <v>0.98</v>
      </c>
      <c r="F92" s="53">
        <f t="shared" si="1"/>
        <v>9151.73</v>
      </c>
      <c r="G92" s="22">
        <v>0.89400000000000002</v>
      </c>
      <c r="H92" s="22">
        <v>0.96</v>
      </c>
      <c r="I92" s="22">
        <v>0.99</v>
      </c>
      <c r="J92" s="50">
        <f t="shared" si="2"/>
        <v>7776</v>
      </c>
      <c r="K92" s="67">
        <v>120</v>
      </c>
    </row>
    <row r="93" spans="2:11" x14ac:dyDescent="0.15">
      <c r="B93" s="51">
        <v>53</v>
      </c>
      <c r="C93" s="23">
        <v>10.7</v>
      </c>
      <c r="D93" s="23">
        <v>9.6999999999999993</v>
      </c>
      <c r="E93" s="25">
        <f t="shared" si="0"/>
        <v>0.97</v>
      </c>
      <c r="F93" s="53">
        <f t="shared" si="1"/>
        <v>9030.7000000000007</v>
      </c>
      <c r="G93" s="22">
        <v>0.89500000000000002</v>
      </c>
      <c r="H93" s="22">
        <v>0.96</v>
      </c>
      <c r="I93" s="22">
        <v>0.99</v>
      </c>
      <c r="J93" s="50">
        <f t="shared" si="2"/>
        <v>7682</v>
      </c>
      <c r="K93" s="67">
        <v>120</v>
      </c>
    </row>
    <row r="94" spans="2:11" x14ac:dyDescent="0.15">
      <c r="B94" s="51">
        <v>54</v>
      </c>
      <c r="C94" s="23">
        <v>10.58</v>
      </c>
      <c r="D94" s="23">
        <v>9.58</v>
      </c>
      <c r="E94" s="25">
        <f t="shared" si="0"/>
        <v>0.96</v>
      </c>
      <c r="F94" s="53">
        <f t="shared" si="1"/>
        <v>8918.98</v>
      </c>
      <c r="G94" s="22">
        <v>0.89600000000000002</v>
      </c>
      <c r="H94" s="22">
        <v>0.96</v>
      </c>
      <c r="I94" s="22">
        <v>0.99</v>
      </c>
      <c r="J94" s="50">
        <f t="shared" si="2"/>
        <v>7595</v>
      </c>
      <c r="K94" s="67">
        <v>120</v>
      </c>
    </row>
    <row r="95" spans="2:11" x14ac:dyDescent="0.15">
      <c r="B95" s="51">
        <v>55</v>
      </c>
      <c r="C95" s="23">
        <v>1.48</v>
      </c>
      <c r="D95" s="23">
        <v>9.48</v>
      </c>
      <c r="E95" s="25">
        <f t="shared" si="0"/>
        <v>0.95</v>
      </c>
      <c r="F95" s="53">
        <f t="shared" si="1"/>
        <v>8825.8799999999992</v>
      </c>
      <c r="G95" s="22">
        <v>0.89600000000000002</v>
      </c>
      <c r="H95" s="22">
        <v>0.96</v>
      </c>
      <c r="I95" s="22">
        <v>0.99</v>
      </c>
      <c r="J95" s="50">
        <f t="shared" si="2"/>
        <v>7516</v>
      </c>
      <c r="K95" s="67">
        <v>120</v>
      </c>
    </row>
    <row r="96" spans="2:11" x14ac:dyDescent="0.15">
      <c r="B96" s="51">
        <v>56</v>
      </c>
      <c r="C96" s="23">
        <v>10.4</v>
      </c>
      <c r="D96" s="23">
        <v>9.4</v>
      </c>
      <c r="E96" s="25">
        <f t="shared" si="0"/>
        <v>0.94</v>
      </c>
      <c r="F96" s="53">
        <f t="shared" si="1"/>
        <v>8751.4</v>
      </c>
      <c r="G96" s="22">
        <v>0.89700000000000002</v>
      </c>
      <c r="H96" s="22">
        <v>0.96</v>
      </c>
      <c r="I96" s="22">
        <v>0.99</v>
      </c>
      <c r="J96" s="50">
        <f t="shared" si="2"/>
        <v>7461</v>
      </c>
      <c r="K96" s="67">
        <v>120</v>
      </c>
    </row>
    <row r="97" spans="2:11" x14ac:dyDescent="0.15">
      <c r="B97" s="51">
        <v>57</v>
      </c>
      <c r="C97" s="23">
        <v>10.32</v>
      </c>
      <c r="D97" s="23">
        <v>9.32</v>
      </c>
      <c r="E97" s="25">
        <f t="shared" si="0"/>
        <v>0.93</v>
      </c>
      <c r="F97" s="53">
        <f t="shared" si="1"/>
        <v>8676.92</v>
      </c>
      <c r="G97" s="22">
        <v>0.89700000000000002</v>
      </c>
      <c r="H97" s="22">
        <v>0.96</v>
      </c>
      <c r="I97" s="22">
        <v>0.99</v>
      </c>
      <c r="J97" s="50">
        <f t="shared" si="2"/>
        <v>7397</v>
      </c>
      <c r="K97" s="67">
        <v>120</v>
      </c>
    </row>
    <row r="98" spans="2:11" x14ac:dyDescent="0.15">
      <c r="B98" s="51">
        <v>58</v>
      </c>
      <c r="C98" s="23">
        <v>10.23</v>
      </c>
      <c r="D98" s="23">
        <v>9.23</v>
      </c>
      <c r="E98" s="25">
        <f t="shared" si="0"/>
        <v>0.92</v>
      </c>
      <c r="F98" s="53">
        <f t="shared" si="1"/>
        <v>8593.1299999999992</v>
      </c>
      <c r="G98" s="22">
        <v>0.89700000000000002</v>
      </c>
      <c r="H98" s="22">
        <v>0.96</v>
      </c>
      <c r="I98" s="22">
        <v>0.99</v>
      </c>
      <c r="J98" s="50">
        <f t="shared" si="2"/>
        <v>7326</v>
      </c>
      <c r="K98" s="67">
        <v>120</v>
      </c>
    </row>
    <row r="99" spans="2:11" x14ac:dyDescent="0.15">
      <c r="B99" s="51">
        <v>59</v>
      </c>
      <c r="C99" s="23">
        <v>10.15</v>
      </c>
      <c r="D99" s="23">
        <v>9.15</v>
      </c>
      <c r="E99" s="25">
        <f t="shared" si="0"/>
        <v>0.92</v>
      </c>
      <c r="F99" s="53">
        <f t="shared" si="1"/>
        <v>8518.65</v>
      </c>
      <c r="G99" s="22">
        <v>0.89700000000000002</v>
      </c>
      <c r="H99" s="22">
        <v>0.96</v>
      </c>
      <c r="I99" s="22">
        <v>0.99</v>
      </c>
      <c r="J99" s="50">
        <f t="shared" si="2"/>
        <v>7262</v>
      </c>
      <c r="K99" s="67">
        <v>120</v>
      </c>
    </row>
    <row r="100" spans="2:11" x14ac:dyDescent="0.15">
      <c r="B100" s="51">
        <v>60</v>
      </c>
      <c r="C100" s="23">
        <v>10.08</v>
      </c>
      <c r="D100" s="23">
        <v>9.08</v>
      </c>
      <c r="E100" s="25">
        <f t="shared" si="0"/>
        <v>0.91</v>
      </c>
      <c r="F100" s="53">
        <f t="shared" si="1"/>
        <v>8453.48</v>
      </c>
      <c r="G100" s="22">
        <v>0.89800000000000002</v>
      </c>
      <c r="H100" s="22">
        <v>0.96</v>
      </c>
      <c r="I100" s="22">
        <v>0.99</v>
      </c>
      <c r="J100" s="50">
        <f t="shared" si="2"/>
        <v>7215</v>
      </c>
      <c r="K100" s="67">
        <v>120</v>
      </c>
    </row>
    <row r="101" spans="2:11" x14ac:dyDescent="0.15">
      <c r="B101" s="51">
        <v>61</v>
      </c>
      <c r="C101" s="23">
        <v>10</v>
      </c>
      <c r="D101" s="23">
        <v>9</v>
      </c>
      <c r="E101" s="25">
        <f t="shared" si="0"/>
        <v>0.9</v>
      </c>
      <c r="F101" s="53">
        <f t="shared" si="1"/>
        <v>8379</v>
      </c>
      <c r="G101" s="22">
        <v>0.89800000000000002</v>
      </c>
      <c r="H101" s="22">
        <v>0.96</v>
      </c>
      <c r="I101" s="22">
        <v>0.99</v>
      </c>
      <c r="J101" s="50">
        <f t="shared" si="2"/>
        <v>7151</v>
      </c>
      <c r="K101" s="67">
        <v>120</v>
      </c>
    </row>
    <row r="102" spans="2:11" x14ac:dyDescent="0.15">
      <c r="B102" s="51">
        <v>62</v>
      </c>
      <c r="C102" s="23">
        <v>9.93</v>
      </c>
      <c r="D102" s="23">
        <v>8.93</v>
      </c>
      <c r="E102" s="25">
        <f t="shared" si="0"/>
        <v>0.89</v>
      </c>
      <c r="F102" s="53">
        <f t="shared" si="1"/>
        <v>8313.83</v>
      </c>
      <c r="G102" s="22">
        <v>0.89800000000000002</v>
      </c>
      <c r="H102" s="22">
        <v>0.96</v>
      </c>
      <c r="I102" s="22">
        <v>0.99</v>
      </c>
      <c r="J102" s="50">
        <f t="shared" si="2"/>
        <v>7096</v>
      </c>
      <c r="K102" s="67">
        <v>120</v>
      </c>
    </row>
    <row r="103" spans="2:11" x14ac:dyDescent="0.15">
      <c r="B103" s="51">
        <v>63</v>
      </c>
      <c r="C103" s="23">
        <v>9.85</v>
      </c>
      <c r="D103" s="23">
        <v>8.85</v>
      </c>
      <c r="E103" s="25">
        <f t="shared" si="0"/>
        <v>0.89</v>
      </c>
      <c r="F103" s="53">
        <f t="shared" si="1"/>
        <v>8239.35</v>
      </c>
      <c r="G103" s="22">
        <v>0.89800000000000002</v>
      </c>
      <c r="H103" s="22">
        <v>0.96</v>
      </c>
      <c r="I103" s="22">
        <v>0.99</v>
      </c>
      <c r="J103" s="50">
        <f t="shared" si="2"/>
        <v>7032</v>
      </c>
      <c r="K103" s="67">
        <v>120</v>
      </c>
    </row>
    <row r="104" spans="2:11" x14ac:dyDescent="0.15">
      <c r="B104" s="51">
        <v>64</v>
      </c>
      <c r="C104" s="23">
        <v>9.77</v>
      </c>
      <c r="D104" s="23">
        <v>8.77</v>
      </c>
      <c r="E104" s="25">
        <f t="shared" si="0"/>
        <v>0.88</v>
      </c>
      <c r="F104" s="53">
        <f t="shared" si="1"/>
        <v>8164.87</v>
      </c>
      <c r="G104" s="22">
        <v>0.89800000000000002</v>
      </c>
      <c r="H104" s="22">
        <v>0.96</v>
      </c>
      <c r="I104" s="22">
        <v>0.99</v>
      </c>
      <c r="J104" s="50">
        <f t="shared" si="2"/>
        <v>6968</v>
      </c>
      <c r="K104" s="67">
        <v>120</v>
      </c>
    </row>
    <row r="105" spans="2:11" x14ac:dyDescent="0.15">
      <c r="B105" s="51">
        <v>65</v>
      </c>
      <c r="C105" s="23">
        <v>9.6999999999999993</v>
      </c>
      <c r="D105" s="23">
        <v>8.6999999999999993</v>
      </c>
      <c r="E105" s="25">
        <f t="shared" ref="E105:E168" si="3">ROUND(D105/$H$18,2)</f>
        <v>0.87</v>
      </c>
      <c r="F105" s="53">
        <f t="shared" ref="F105:F168" si="4">ROUND(9.8*D105*$H$17,2)</f>
        <v>8099.7</v>
      </c>
      <c r="G105" s="22">
        <v>0.89900000000000002</v>
      </c>
      <c r="H105" s="22">
        <v>0.96</v>
      </c>
      <c r="I105" s="22">
        <v>0.99</v>
      </c>
      <c r="J105" s="50">
        <f t="shared" ref="J105:J168" si="5">ROUND(F105*G105*H105*I105,0)</f>
        <v>6920</v>
      </c>
      <c r="K105" s="67">
        <v>120</v>
      </c>
    </row>
    <row r="106" spans="2:11" x14ac:dyDescent="0.15">
      <c r="B106" s="51">
        <v>66</v>
      </c>
      <c r="C106" s="23">
        <v>9.6300000000000008</v>
      </c>
      <c r="D106" s="23">
        <v>8.6300000000000008</v>
      </c>
      <c r="E106" s="25">
        <f t="shared" si="3"/>
        <v>0.86</v>
      </c>
      <c r="F106" s="53">
        <f t="shared" si="4"/>
        <v>8034.53</v>
      </c>
      <c r="G106" s="22">
        <v>0.89900000000000002</v>
      </c>
      <c r="H106" s="22">
        <v>0.96</v>
      </c>
      <c r="I106" s="22">
        <v>0.99</v>
      </c>
      <c r="J106" s="50">
        <f t="shared" si="5"/>
        <v>6865</v>
      </c>
      <c r="K106" s="67">
        <v>120</v>
      </c>
    </row>
    <row r="107" spans="2:11" x14ac:dyDescent="0.15">
      <c r="B107" s="51">
        <v>67</v>
      </c>
      <c r="C107" s="23">
        <v>9.56</v>
      </c>
      <c r="D107" s="23">
        <v>8.56</v>
      </c>
      <c r="E107" s="25">
        <f t="shared" si="3"/>
        <v>0.86</v>
      </c>
      <c r="F107" s="53">
        <f t="shared" si="4"/>
        <v>7969.36</v>
      </c>
      <c r="G107" s="22">
        <v>0.89900000000000002</v>
      </c>
      <c r="H107" s="22">
        <v>0.95899999999999996</v>
      </c>
      <c r="I107" s="22">
        <v>0.99</v>
      </c>
      <c r="J107" s="50">
        <f t="shared" si="5"/>
        <v>6802</v>
      </c>
      <c r="K107" s="67">
        <v>120</v>
      </c>
    </row>
    <row r="108" spans="2:11" x14ac:dyDescent="0.15">
      <c r="B108" s="51">
        <v>68</v>
      </c>
      <c r="C108" s="23">
        <v>9.49</v>
      </c>
      <c r="D108" s="23">
        <v>8.49</v>
      </c>
      <c r="E108" s="25">
        <f t="shared" si="3"/>
        <v>0.85</v>
      </c>
      <c r="F108" s="53">
        <f t="shared" si="4"/>
        <v>7904.19</v>
      </c>
      <c r="G108" s="22">
        <v>0.89900000000000002</v>
      </c>
      <c r="H108" s="22">
        <v>0.95899999999999996</v>
      </c>
      <c r="I108" s="22">
        <v>0.99</v>
      </c>
      <c r="J108" s="50">
        <f t="shared" si="5"/>
        <v>6746</v>
      </c>
      <c r="K108" s="67">
        <v>120</v>
      </c>
    </row>
    <row r="109" spans="2:11" x14ac:dyDescent="0.15">
      <c r="B109" s="51">
        <v>69</v>
      </c>
      <c r="C109" s="23">
        <v>9.42</v>
      </c>
      <c r="D109" s="23">
        <v>8.42</v>
      </c>
      <c r="E109" s="25">
        <f t="shared" si="3"/>
        <v>0.84</v>
      </c>
      <c r="F109" s="53">
        <f t="shared" si="4"/>
        <v>7839.02</v>
      </c>
      <c r="G109" s="22">
        <v>0.89900000000000002</v>
      </c>
      <c r="H109" s="22">
        <v>0.95899999999999996</v>
      </c>
      <c r="I109" s="22">
        <v>0.99</v>
      </c>
      <c r="J109" s="50">
        <f t="shared" si="5"/>
        <v>6691</v>
      </c>
      <c r="K109" s="67">
        <v>120</v>
      </c>
    </row>
    <row r="110" spans="2:11" x14ac:dyDescent="0.15">
      <c r="B110" s="51">
        <v>70</v>
      </c>
      <c r="C110" s="23">
        <v>9.36</v>
      </c>
      <c r="D110" s="23">
        <v>8.36</v>
      </c>
      <c r="E110" s="25">
        <f t="shared" si="3"/>
        <v>0.84</v>
      </c>
      <c r="F110" s="53">
        <f t="shared" si="4"/>
        <v>7783.16</v>
      </c>
      <c r="G110" s="22">
        <v>0.89900000000000002</v>
      </c>
      <c r="H110" s="22">
        <v>0.95899999999999996</v>
      </c>
      <c r="I110" s="22">
        <v>0.99</v>
      </c>
      <c r="J110" s="50">
        <f t="shared" si="5"/>
        <v>6643</v>
      </c>
      <c r="K110" s="67">
        <v>120</v>
      </c>
    </row>
    <row r="111" spans="2:11" x14ac:dyDescent="0.15">
      <c r="B111" s="51">
        <v>71</v>
      </c>
      <c r="C111" s="23">
        <v>9.3000000000000007</v>
      </c>
      <c r="D111" s="23">
        <v>8.3000000000000007</v>
      </c>
      <c r="E111" s="25">
        <f t="shared" si="3"/>
        <v>0.83</v>
      </c>
      <c r="F111" s="53">
        <f t="shared" si="4"/>
        <v>7727.3</v>
      </c>
      <c r="G111" s="22">
        <v>0.89900000000000002</v>
      </c>
      <c r="H111" s="22">
        <v>0.95899999999999996</v>
      </c>
      <c r="I111" s="22">
        <v>0.99</v>
      </c>
      <c r="J111" s="50">
        <f t="shared" si="5"/>
        <v>6595</v>
      </c>
      <c r="K111" s="67">
        <v>120</v>
      </c>
    </row>
    <row r="112" spans="2:11" x14ac:dyDescent="0.15">
      <c r="B112" s="51">
        <v>72</v>
      </c>
      <c r="C112" s="23">
        <v>9.23</v>
      </c>
      <c r="D112" s="23">
        <v>8.23</v>
      </c>
      <c r="E112" s="25">
        <f t="shared" si="3"/>
        <v>0.82</v>
      </c>
      <c r="F112" s="53">
        <f t="shared" si="4"/>
        <v>7662.13</v>
      </c>
      <c r="G112" s="22">
        <v>0.89900000000000002</v>
      </c>
      <c r="H112" s="22">
        <v>0.95899999999999996</v>
      </c>
      <c r="I112" s="22">
        <v>0.99</v>
      </c>
      <c r="J112" s="50">
        <f t="shared" si="5"/>
        <v>6540</v>
      </c>
      <c r="K112" s="67">
        <v>120</v>
      </c>
    </row>
    <row r="113" spans="2:11" x14ac:dyDescent="0.15">
      <c r="B113" s="51">
        <v>73</v>
      </c>
      <c r="C113" s="23">
        <v>9.16</v>
      </c>
      <c r="D113" s="23">
        <v>8.16</v>
      </c>
      <c r="E113" s="25">
        <f t="shared" si="3"/>
        <v>0.82</v>
      </c>
      <c r="F113" s="53">
        <f t="shared" si="4"/>
        <v>7596.96</v>
      </c>
      <c r="G113" s="22">
        <v>0.9</v>
      </c>
      <c r="H113" s="22">
        <v>0.95899999999999996</v>
      </c>
      <c r="I113" s="22">
        <v>0.99</v>
      </c>
      <c r="J113" s="50">
        <f t="shared" si="5"/>
        <v>6491</v>
      </c>
      <c r="K113" s="67">
        <v>120</v>
      </c>
    </row>
    <row r="114" spans="2:11" x14ac:dyDescent="0.15">
      <c r="B114" s="51">
        <v>74</v>
      </c>
      <c r="C114" s="23">
        <v>9.09</v>
      </c>
      <c r="D114" s="23">
        <v>8.09</v>
      </c>
      <c r="E114" s="25">
        <f t="shared" si="3"/>
        <v>0.81</v>
      </c>
      <c r="F114" s="53">
        <f t="shared" si="4"/>
        <v>7531.79</v>
      </c>
      <c r="G114" s="22">
        <v>0.9</v>
      </c>
      <c r="H114" s="22">
        <v>0.95899999999999996</v>
      </c>
      <c r="I114" s="22">
        <v>0.99</v>
      </c>
      <c r="J114" s="50">
        <f t="shared" si="5"/>
        <v>6436</v>
      </c>
      <c r="K114" s="67">
        <v>120</v>
      </c>
    </row>
    <row r="115" spans="2:11" x14ac:dyDescent="0.15">
      <c r="B115" s="51">
        <v>75</v>
      </c>
      <c r="C115" s="23">
        <v>9.02</v>
      </c>
      <c r="D115" s="23">
        <v>8.02</v>
      </c>
      <c r="E115" s="25">
        <f t="shared" si="3"/>
        <v>0.8</v>
      </c>
      <c r="F115" s="53">
        <f t="shared" si="4"/>
        <v>7466.62</v>
      </c>
      <c r="G115" s="22">
        <v>0.9</v>
      </c>
      <c r="H115" s="22">
        <v>0.95899999999999996</v>
      </c>
      <c r="I115" s="22">
        <v>0.99</v>
      </c>
      <c r="J115" s="50">
        <f t="shared" si="5"/>
        <v>6380</v>
      </c>
      <c r="K115" s="67">
        <v>120</v>
      </c>
    </row>
    <row r="116" spans="2:11" x14ac:dyDescent="0.15">
      <c r="B116" s="51">
        <v>76</v>
      </c>
      <c r="C116" s="23">
        <v>8.9600000000000009</v>
      </c>
      <c r="D116" s="23">
        <v>7.96</v>
      </c>
      <c r="E116" s="25">
        <f t="shared" si="3"/>
        <v>0.8</v>
      </c>
      <c r="F116" s="53">
        <f t="shared" si="4"/>
        <v>7410.76</v>
      </c>
      <c r="G116" s="22">
        <v>0.9</v>
      </c>
      <c r="H116" s="22">
        <v>0.95899999999999996</v>
      </c>
      <c r="I116" s="22">
        <v>0.99</v>
      </c>
      <c r="J116" s="50">
        <f t="shared" si="5"/>
        <v>6332</v>
      </c>
      <c r="K116" s="67">
        <v>120</v>
      </c>
    </row>
    <row r="117" spans="2:11" x14ac:dyDescent="0.15">
      <c r="B117" s="51">
        <v>77</v>
      </c>
      <c r="C117" s="23">
        <v>8.9</v>
      </c>
      <c r="D117" s="23">
        <v>7.9</v>
      </c>
      <c r="E117" s="25">
        <f t="shared" si="3"/>
        <v>0.79</v>
      </c>
      <c r="F117" s="53">
        <f t="shared" si="4"/>
        <v>7354.9</v>
      </c>
      <c r="G117" s="22">
        <v>0.9</v>
      </c>
      <c r="H117" s="22">
        <v>0.95899999999999996</v>
      </c>
      <c r="I117" s="22">
        <v>0.99</v>
      </c>
      <c r="J117" s="50">
        <f t="shared" si="5"/>
        <v>6285</v>
      </c>
      <c r="K117" s="67">
        <v>120</v>
      </c>
    </row>
    <row r="118" spans="2:11" x14ac:dyDescent="0.15">
      <c r="B118" s="51">
        <v>78</v>
      </c>
      <c r="C118" s="23">
        <v>8.84</v>
      </c>
      <c r="D118" s="23">
        <v>7.84</v>
      </c>
      <c r="E118" s="25">
        <f t="shared" si="3"/>
        <v>0.78</v>
      </c>
      <c r="F118" s="53">
        <f t="shared" si="4"/>
        <v>7299.04</v>
      </c>
      <c r="G118" s="22">
        <v>0.9</v>
      </c>
      <c r="H118" s="22">
        <v>0.95899999999999996</v>
      </c>
      <c r="I118" s="22">
        <v>0.99</v>
      </c>
      <c r="J118" s="50">
        <f t="shared" si="5"/>
        <v>6237</v>
      </c>
      <c r="K118" s="67">
        <v>120</v>
      </c>
    </row>
    <row r="119" spans="2:11" x14ac:dyDescent="0.15">
      <c r="B119" s="51">
        <v>79</v>
      </c>
      <c r="C119" s="23">
        <v>8.7799999999999994</v>
      </c>
      <c r="D119" s="23">
        <v>7.78</v>
      </c>
      <c r="E119" s="25">
        <f t="shared" si="3"/>
        <v>0.78</v>
      </c>
      <c r="F119" s="53">
        <f t="shared" si="4"/>
        <v>7243.18</v>
      </c>
      <c r="G119" s="22">
        <v>0.9</v>
      </c>
      <c r="H119" s="22">
        <v>0.95899999999999996</v>
      </c>
      <c r="I119" s="22">
        <v>0.99</v>
      </c>
      <c r="J119" s="50">
        <f t="shared" si="5"/>
        <v>6189</v>
      </c>
      <c r="K119" s="67">
        <v>120</v>
      </c>
    </row>
    <row r="120" spans="2:11" x14ac:dyDescent="0.15">
      <c r="B120" s="51">
        <v>80</v>
      </c>
      <c r="C120" s="23">
        <v>8.7200000000000006</v>
      </c>
      <c r="D120" s="23">
        <v>7.72</v>
      </c>
      <c r="E120" s="25">
        <f t="shared" si="3"/>
        <v>0.77</v>
      </c>
      <c r="F120" s="53">
        <f t="shared" si="4"/>
        <v>7187.32</v>
      </c>
      <c r="G120" s="22">
        <v>0.9</v>
      </c>
      <c r="H120" s="22">
        <v>0.95899999999999996</v>
      </c>
      <c r="I120" s="22">
        <v>0.99</v>
      </c>
      <c r="J120" s="50">
        <f t="shared" si="5"/>
        <v>6141</v>
      </c>
      <c r="K120" s="67">
        <v>120</v>
      </c>
    </row>
    <row r="121" spans="2:11" x14ac:dyDescent="0.15">
      <c r="B121" s="51">
        <v>81</v>
      </c>
      <c r="C121" s="23">
        <v>8.66</v>
      </c>
      <c r="D121" s="23">
        <v>7.66</v>
      </c>
      <c r="E121" s="25">
        <f t="shared" si="3"/>
        <v>0.77</v>
      </c>
      <c r="F121" s="53">
        <f t="shared" si="4"/>
        <v>7131.46</v>
      </c>
      <c r="G121" s="22">
        <v>0.9</v>
      </c>
      <c r="H121" s="22">
        <v>0.95899999999999996</v>
      </c>
      <c r="I121" s="22">
        <v>0.99</v>
      </c>
      <c r="J121" s="50">
        <f t="shared" si="5"/>
        <v>6094</v>
      </c>
      <c r="K121" s="67">
        <v>120</v>
      </c>
    </row>
    <row r="122" spans="2:11" x14ac:dyDescent="0.15">
      <c r="B122" s="51">
        <v>82</v>
      </c>
      <c r="C122" s="23">
        <v>8.6</v>
      </c>
      <c r="D122" s="23">
        <v>7.6</v>
      </c>
      <c r="E122" s="25">
        <f t="shared" si="3"/>
        <v>0.76</v>
      </c>
      <c r="F122" s="53">
        <f t="shared" si="4"/>
        <v>7075.6</v>
      </c>
      <c r="G122" s="22">
        <v>0.9</v>
      </c>
      <c r="H122" s="22">
        <v>0.95899999999999996</v>
      </c>
      <c r="I122" s="22">
        <v>0.99</v>
      </c>
      <c r="J122" s="50">
        <f t="shared" si="5"/>
        <v>6046</v>
      </c>
      <c r="K122" s="67">
        <v>120</v>
      </c>
    </row>
    <row r="123" spans="2:11" x14ac:dyDescent="0.15">
      <c r="B123" s="51">
        <v>83</v>
      </c>
      <c r="C123" s="23">
        <v>8.5500000000000007</v>
      </c>
      <c r="D123" s="23">
        <v>7.55</v>
      </c>
      <c r="E123" s="25">
        <f t="shared" si="3"/>
        <v>0.76</v>
      </c>
      <c r="F123" s="53">
        <f t="shared" si="4"/>
        <v>7029.05</v>
      </c>
      <c r="G123" s="22">
        <v>0.9</v>
      </c>
      <c r="H123" s="22">
        <v>0.95899999999999996</v>
      </c>
      <c r="I123" s="22">
        <v>0.99</v>
      </c>
      <c r="J123" s="50">
        <f t="shared" si="5"/>
        <v>6006</v>
      </c>
      <c r="K123" s="67">
        <v>120</v>
      </c>
    </row>
    <row r="124" spans="2:11" x14ac:dyDescent="0.15">
      <c r="B124" s="51">
        <v>84</v>
      </c>
      <c r="C124" s="23">
        <v>8.5</v>
      </c>
      <c r="D124" s="23">
        <v>7.5</v>
      </c>
      <c r="E124" s="25">
        <f t="shared" si="3"/>
        <v>0.75</v>
      </c>
      <c r="F124" s="53">
        <f t="shared" si="4"/>
        <v>6982.5</v>
      </c>
      <c r="G124" s="22">
        <v>0.9</v>
      </c>
      <c r="H124" s="22">
        <v>0.95899999999999996</v>
      </c>
      <c r="I124" s="22">
        <v>0.99</v>
      </c>
      <c r="J124" s="50">
        <f t="shared" si="5"/>
        <v>5966</v>
      </c>
      <c r="K124" s="67">
        <v>120</v>
      </c>
    </row>
    <row r="125" spans="2:11" x14ac:dyDescent="0.15">
      <c r="B125" s="51">
        <v>85</v>
      </c>
      <c r="C125" s="23">
        <v>8.4499999999999993</v>
      </c>
      <c r="D125" s="23">
        <v>7.45</v>
      </c>
      <c r="E125" s="25">
        <f t="shared" si="3"/>
        <v>0.75</v>
      </c>
      <c r="F125" s="53">
        <f t="shared" si="4"/>
        <v>6935.95</v>
      </c>
      <c r="G125" s="22">
        <v>0.9</v>
      </c>
      <c r="H125" s="22">
        <v>0.95799999999999996</v>
      </c>
      <c r="I125" s="22">
        <v>0.99</v>
      </c>
      <c r="J125" s="50">
        <f t="shared" si="5"/>
        <v>5920</v>
      </c>
      <c r="K125" s="67">
        <v>120</v>
      </c>
    </row>
    <row r="126" spans="2:11" x14ac:dyDescent="0.15">
      <c r="B126" s="51">
        <v>86</v>
      </c>
      <c r="C126" s="23">
        <v>8.4</v>
      </c>
      <c r="D126" s="23">
        <v>7.4</v>
      </c>
      <c r="E126" s="25">
        <f t="shared" si="3"/>
        <v>0.74</v>
      </c>
      <c r="F126" s="53">
        <f t="shared" si="4"/>
        <v>6889.4</v>
      </c>
      <c r="G126" s="22">
        <v>0.9</v>
      </c>
      <c r="H126" s="22">
        <v>0.95799999999999996</v>
      </c>
      <c r="I126" s="22">
        <v>0.99</v>
      </c>
      <c r="J126" s="50">
        <f t="shared" si="5"/>
        <v>5881</v>
      </c>
      <c r="K126" s="67">
        <v>120</v>
      </c>
    </row>
    <row r="127" spans="2:11" x14ac:dyDescent="0.15">
      <c r="B127" s="51">
        <v>87</v>
      </c>
      <c r="C127" s="23">
        <v>8.35</v>
      </c>
      <c r="D127" s="23">
        <v>7.35</v>
      </c>
      <c r="E127" s="25">
        <f t="shared" si="3"/>
        <v>0.74</v>
      </c>
      <c r="F127" s="53">
        <f t="shared" si="4"/>
        <v>6842.85</v>
      </c>
      <c r="G127" s="22">
        <v>0.9</v>
      </c>
      <c r="H127" s="22">
        <v>0.95799999999999996</v>
      </c>
      <c r="I127" s="22">
        <v>0.99</v>
      </c>
      <c r="J127" s="50">
        <f t="shared" si="5"/>
        <v>5841</v>
      </c>
      <c r="K127" s="67">
        <v>120</v>
      </c>
    </row>
    <row r="128" spans="2:11" x14ac:dyDescent="0.15">
      <c r="B128" s="51">
        <v>88</v>
      </c>
      <c r="C128" s="23">
        <v>8.3000000000000007</v>
      </c>
      <c r="D128" s="23">
        <v>7.3</v>
      </c>
      <c r="E128" s="25">
        <f t="shared" si="3"/>
        <v>0.73</v>
      </c>
      <c r="F128" s="53">
        <f t="shared" si="4"/>
        <v>6796.3</v>
      </c>
      <c r="G128" s="22">
        <v>0.9</v>
      </c>
      <c r="H128" s="22">
        <v>0.95799999999999996</v>
      </c>
      <c r="I128" s="22">
        <v>0.99</v>
      </c>
      <c r="J128" s="50">
        <f t="shared" si="5"/>
        <v>5801</v>
      </c>
      <c r="K128" s="67">
        <v>120</v>
      </c>
    </row>
    <row r="129" spans="2:11" x14ac:dyDescent="0.15">
      <c r="B129" s="51">
        <v>89</v>
      </c>
      <c r="C129" s="23">
        <v>8.25</v>
      </c>
      <c r="D129" s="23">
        <v>7.25</v>
      </c>
      <c r="E129" s="25">
        <f t="shared" si="3"/>
        <v>0.73</v>
      </c>
      <c r="F129" s="53">
        <f t="shared" si="4"/>
        <v>6749.75</v>
      </c>
      <c r="G129" s="22">
        <v>0.9</v>
      </c>
      <c r="H129" s="22">
        <v>0.95799999999999996</v>
      </c>
      <c r="I129" s="22">
        <v>0.99</v>
      </c>
      <c r="J129" s="50">
        <f t="shared" si="5"/>
        <v>5761</v>
      </c>
      <c r="K129" s="67">
        <v>120</v>
      </c>
    </row>
    <row r="130" spans="2:11" x14ac:dyDescent="0.15">
      <c r="B130" s="51">
        <v>90</v>
      </c>
      <c r="C130" s="23">
        <v>8.1999999999999993</v>
      </c>
      <c r="D130" s="23">
        <v>7.2</v>
      </c>
      <c r="E130" s="25">
        <f t="shared" si="3"/>
        <v>0.72</v>
      </c>
      <c r="F130" s="53">
        <f t="shared" si="4"/>
        <v>6703.2</v>
      </c>
      <c r="G130" s="22">
        <v>0.9</v>
      </c>
      <c r="H130" s="22">
        <v>0.95799999999999996</v>
      </c>
      <c r="I130" s="22">
        <v>0.99</v>
      </c>
      <c r="J130" s="50">
        <f t="shared" si="5"/>
        <v>5722</v>
      </c>
      <c r="K130" s="67">
        <v>120</v>
      </c>
    </row>
    <row r="131" spans="2:11" x14ac:dyDescent="0.15">
      <c r="B131" s="51">
        <v>91</v>
      </c>
      <c r="C131" s="23">
        <v>8.16</v>
      </c>
      <c r="D131" s="23">
        <v>7.16</v>
      </c>
      <c r="E131" s="25">
        <f t="shared" si="3"/>
        <v>0.72</v>
      </c>
      <c r="F131" s="53">
        <f t="shared" si="4"/>
        <v>6665.96</v>
      </c>
      <c r="G131" s="22">
        <v>0.9</v>
      </c>
      <c r="H131" s="22">
        <v>0.95799999999999996</v>
      </c>
      <c r="I131" s="22">
        <v>0.99</v>
      </c>
      <c r="J131" s="50">
        <f t="shared" si="5"/>
        <v>5690</v>
      </c>
      <c r="K131" s="67">
        <v>120</v>
      </c>
    </row>
    <row r="132" spans="2:11" x14ac:dyDescent="0.15">
      <c r="B132" s="51">
        <v>92</v>
      </c>
      <c r="C132" s="23">
        <v>8.1199999999999992</v>
      </c>
      <c r="D132" s="23">
        <v>7.12</v>
      </c>
      <c r="E132" s="25">
        <f t="shared" si="3"/>
        <v>0.71</v>
      </c>
      <c r="F132" s="53">
        <f t="shared" si="4"/>
        <v>6628.72</v>
      </c>
      <c r="G132" s="22">
        <v>0.9</v>
      </c>
      <c r="H132" s="22">
        <v>0.95799999999999996</v>
      </c>
      <c r="I132" s="22">
        <v>0.99</v>
      </c>
      <c r="J132" s="50">
        <f t="shared" si="5"/>
        <v>5658</v>
      </c>
      <c r="K132" s="67">
        <v>120</v>
      </c>
    </row>
    <row r="133" spans="2:11" x14ac:dyDescent="0.15">
      <c r="B133" s="51">
        <v>93</v>
      </c>
      <c r="C133" s="23">
        <v>8.08</v>
      </c>
      <c r="D133" s="23">
        <v>7.08</v>
      </c>
      <c r="E133" s="25">
        <f t="shared" si="3"/>
        <v>0.71</v>
      </c>
      <c r="F133" s="53">
        <f t="shared" si="4"/>
        <v>6591.48</v>
      </c>
      <c r="G133" s="22">
        <v>0.9</v>
      </c>
      <c r="H133" s="22">
        <v>0.95799999999999996</v>
      </c>
      <c r="I133" s="22">
        <v>0.99</v>
      </c>
      <c r="J133" s="50">
        <f t="shared" si="5"/>
        <v>5626</v>
      </c>
      <c r="K133" s="67">
        <v>120</v>
      </c>
    </row>
    <row r="134" spans="2:11" x14ac:dyDescent="0.15">
      <c r="B134" s="51">
        <v>94</v>
      </c>
      <c r="C134" s="23">
        <v>8.0399999999999991</v>
      </c>
      <c r="D134" s="23">
        <v>7.04</v>
      </c>
      <c r="E134" s="25">
        <f t="shared" si="3"/>
        <v>0.7</v>
      </c>
      <c r="F134" s="53">
        <f t="shared" si="4"/>
        <v>6554.24</v>
      </c>
      <c r="G134" s="22">
        <v>0.9</v>
      </c>
      <c r="H134" s="22">
        <v>0.95799999999999996</v>
      </c>
      <c r="I134" s="22">
        <v>0.99</v>
      </c>
      <c r="J134" s="50">
        <f t="shared" si="5"/>
        <v>5595</v>
      </c>
      <c r="K134" s="67">
        <v>120</v>
      </c>
    </row>
    <row r="135" spans="2:11" x14ac:dyDescent="0.15">
      <c r="B135" s="51">
        <v>95</v>
      </c>
      <c r="C135" s="23">
        <v>8</v>
      </c>
      <c r="D135" s="23">
        <v>7</v>
      </c>
      <c r="E135" s="25">
        <f t="shared" si="3"/>
        <v>0.7</v>
      </c>
      <c r="F135" s="53">
        <f t="shared" si="4"/>
        <v>6517</v>
      </c>
      <c r="G135" s="22">
        <v>0.9</v>
      </c>
      <c r="H135" s="22">
        <v>0.95799999999999996</v>
      </c>
      <c r="I135" s="22">
        <v>0.99</v>
      </c>
      <c r="J135" s="50">
        <f t="shared" si="5"/>
        <v>5563</v>
      </c>
      <c r="K135" s="67">
        <v>120</v>
      </c>
    </row>
    <row r="136" spans="2:11" x14ac:dyDescent="0.15">
      <c r="B136" s="51">
        <v>96</v>
      </c>
      <c r="C136" s="23">
        <v>7.96</v>
      </c>
      <c r="D136" s="23">
        <v>6.96</v>
      </c>
      <c r="E136" s="25">
        <f t="shared" si="3"/>
        <v>0.7</v>
      </c>
      <c r="F136" s="53">
        <f t="shared" si="4"/>
        <v>6479.76</v>
      </c>
      <c r="G136" s="22">
        <v>0.9</v>
      </c>
      <c r="H136" s="22">
        <v>0.95799999999999996</v>
      </c>
      <c r="I136" s="22">
        <v>0.99</v>
      </c>
      <c r="J136" s="50">
        <f t="shared" si="5"/>
        <v>5531</v>
      </c>
      <c r="K136" s="67">
        <v>120</v>
      </c>
    </row>
    <row r="137" spans="2:11" x14ac:dyDescent="0.15">
      <c r="B137" s="51">
        <v>97</v>
      </c>
      <c r="C137" s="23">
        <v>7.92</v>
      </c>
      <c r="D137" s="23">
        <v>6.92</v>
      </c>
      <c r="E137" s="25">
        <f t="shared" si="3"/>
        <v>0.69</v>
      </c>
      <c r="F137" s="53">
        <f t="shared" si="4"/>
        <v>6442.52</v>
      </c>
      <c r="G137" s="22">
        <v>0.9</v>
      </c>
      <c r="H137" s="22">
        <v>0.95799999999999996</v>
      </c>
      <c r="I137" s="22">
        <v>0.99</v>
      </c>
      <c r="J137" s="50">
        <f t="shared" si="5"/>
        <v>5499</v>
      </c>
      <c r="K137" s="67">
        <v>120</v>
      </c>
    </row>
    <row r="138" spans="2:11" x14ac:dyDescent="0.15">
      <c r="B138" s="51">
        <v>98</v>
      </c>
      <c r="C138" s="23">
        <v>7.88</v>
      </c>
      <c r="D138" s="23">
        <v>6.88</v>
      </c>
      <c r="E138" s="25">
        <f t="shared" si="3"/>
        <v>0.69</v>
      </c>
      <c r="F138" s="53">
        <f t="shared" si="4"/>
        <v>6405.28</v>
      </c>
      <c r="G138" s="22">
        <v>0.9</v>
      </c>
      <c r="H138" s="22">
        <v>0.95799999999999996</v>
      </c>
      <c r="I138" s="22">
        <v>0.99</v>
      </c>
      <c r="J138" s="50">
        <f t="shared" si="5"/>
        <v>5467</v>
      </c>
      <c r="K138" s="67">
        <v>120</v>
      </c>
    </row>
    <row r="139" spans="2:11" x14ac:dyDescent="0.15">
      <c r="B139" s="51">
        <v>99</v>
      </c>
      <c r="C139" s="23">
        <v>7.84</v>
      </c>
      <c r="D139" s="23">
        <v>6.84</v>
      </c>
      <c r="E139" s="25">
        <f t="shared" si="3"/>
        <v>0.68</v>
      </c>
      <c r="F139" s="53">
        <f t="shared" si="4"/>
        <v>6368.04</v>
      </c>
      <c r="G139" s="22">
        <v>0.9</v>
      </c>
      <c r="H139" s="22">
        <v>0.95799999999999996</v>
      </c>
      <c r="I139" s="22">
        <v>0.99</v>
      </c>
      <c r="J139" s="50">
        <f t="shared" si="5"/>
        <v>5436</v>
      </c>
      <c r="K139" s="67">
        <v>120</v>
      </c>
    </row>
    <row r="140" spans="2:11" x14ac:dyDescent="0.15">
      <c r="B140" s="51">
        <v>100</v>
      </c>
      <c r="C140" s="23">
        <v>7.81</v>
      </c>
      <c r="D140" s="23">
        <v>6.81</v>
      </c>
      <c r="E140" s="25">
        <f t="shared" si="3"/>
        <v>0.68</v>
      </c>
      <c r="F140" s="53">
        <f t="shared" si="4"/>
        <v>6340.11</v>
      </c>
      <c r="G140" s="22">
        <v>0.9</v>
      </c>
      <c r="H140" s="22">
        <v>0.95799999999999996</v>
      </c>
      <c r="I140" s="22">
        <v>0.99</v>
      </c>
      <c r="J140" s="50">
        <f t="shared" si="5"/>
        <v>5412</v>
      </c>
      <c r="K140" s="67">
        <v>120</v>
      </c>
    </row>
    <row r="141" spans="2:11" x14ac:dyDescent="0.15">
      <c r="B141" s="51">
        <v>101</v>
      </c>
      <c r="C141" s="23">
        <v>7.78</v>
      </c>
      <c r="D141" s="23">
        <v>6.78</v>
      </c>
      <c r="E141" s="25">
        <f t="shared" si="3"/>
        <v>0.68</v>
      </c>
      <c r="F141" s="53">
        <f t="shared" si="4"/>
        <v>6312.18</v>
      </c>
      <c r="G141" s="22">
        <v>0.89900000000000002</v>
      </c>
      <c r="H141" s="22">
        <v>0.95699999999999996</v>
      </c>
      <c r="I141" s="22">
        <v>0.99</v>
      </c>
      <c r="J141" s="50">
        <f t="shared" si="5"/>
        <v>5376</v>
      </c>
      <c r="K141" s="67">
        <v>120</v>
      </c>
    </row>
    <row r="142" spans="2:11" x14ac:dyDescent="0.15">
      <c r="B142" s="51">
        <v>102</v>
      </c>
      <c r="C142" s="23">
        <v>7.75</v>
      </c>
      <c r="D142" s="23">
        <v>6.75</v>
      </c>
      <c r="E142" s="25">
        <f t="shared" si="3"/>
        <v>0.68</v>
      </c>
      <c r="F142" s="53">
        <f t="shared" si="4"/>
        <v>6284.25</v>
      </c>
      <c r="G142" s="22">
        <v>0.89900000000000002</v>
      </c>
      <c r="H142" s="22">
        <v>0.95699999999999996</v>
      </c>
      <c r="I142" s="22">
        <v>0.99</v>
      </c>
      <c r="J142" s="50">
        <f t="shared" si="5"/>
        <v>5353</v>
      </c>
      <c r="K142" s="67">
        <v>120</v>
      </c>
    </row>
    <row r="143" spans="2:11" x14ac:dyDescent="0.15">
      <c r="B143" s="51">
        <v>103</v>
      </c>
      <c r="C143" s="23">
        <v>7.72</v>
      </c>
      <c r="D143" s="23">
        <v>6.72</v>
      </c>
      <c r="E143" s="25">
        <f t="shared" si="3"/>
        <v>0.67</v>
      </c>
      <c r="F143" s="53">
        <f t="shared" si="4"/>
        <v>6256.32</v>
      </c>
      <c r="G143" s="22">
        <v>0.89900000000000002</v>
      </c>
      <c r="H143" s="22">
        <v>0.95699999999999996</v>
      </c>
      <c r="I143" s="22">
        <v>0.99</v>
      </c>
      <c r="J143" s="50">
        <f t="shared" si="5"/>
        <v>5329</v>
      </c>
      <c r="K143" s="67">
        <v>120</v>
      </c>
    </row>
    <row r="144" spans="2:11" x14ac:dyDescent="0.15">
      <c r="B144" s="51">
        <v>104</v>
      </c>
      <c r="C144" s="23">
        <v>7.69</v>
      </c>
      <c r="D144" s="23">
        <v>6.69</v>
      </c>
      <c r="E144" s="25">
        <f t="shared" si="3"/>
        <v>0.67</v>
      </c>
      <c r="F144" s="53">
        <f t="shared" si="4"/>
        <v>6228.39</v>
      </c>
      <c r="G144" s="22">
        <v>0.89900000000000002</v>
      </c>
      <c r="H144" s="22">
        <v>0.95699999999999996</v>
      </c>
      <c r="I144" s="22">
        <v>0.99</v>
      </c>
      <c r="J144" s="50">
        <f t="shared" si="5"/>
        <v>5305</v>
      </c>
      <c r="K144" s="67">
        <v>120</v>
      </c>
    </row>
    <row r="145" spans="2:11" x14ac:dyDescent="0.15">
      <c r="B145" s="51">
        <v>105</v>
      </c>
      <c r="C145" s="23">
        <v>7.66</v>
      </c>
      <c r="D145" s="23">
        <v>6.66</v>
      </c>
      <c r="E145" s="25">
        <f t="shared" si="3"/>
        <v>0.67</v>
      </c>
      <c r="F145" s="53">
        <f t="shared" si="4"/>
        <v>6200.46</v>
      </c>
      <c r="G145" s="22">
        <v>0.89900000000000002</v>
      </c>
      <c r="H145" s="22">
        <v>0.95699999999999996</v>
      </c>
      <c r="I145" s="22">
        <v>0.99</v>
      </c>
      <c r="J145" s="50">
        <f t="shared" si="5"/>
        <v>5281</v>
      </c>
      <c r="K145" s="67">
        <v>120</v>
      </c>
    </row>
    <row r="146" spans="2:11" x14ac:dyDescent="0.15">
      <c r="B146" s="51">
        <v>106</v>
      </c>
      <c r="C146" s="23">
        <v>7.63</v>
      </c>
      <c r="D146" s="23">
        <v>6.63</v>
      </c>
      <c r="E146" s="25">
        <f t="shared" si="3"/>
        <v>0.66</v>
      </c>
      <c r="F146" s="53">
        <f t="shared" si="4"/>
        <v>6172.53</v>
      </c>
      <c r="G146" s="22">
        <v>0.89900000000000002</v>
      </c>
      <c r="H146" s="22">
        <v>0.95699999999999996</v>
      </c>
      <c r="I146" s="22">
        <v>0.99</v>
      </c>
      <c r="J146" s="50">
        <f t="shared" si="5"/>
        <v>5257</v>
      </c>
      <c r="K146" s="67">
        <v>120</v>
      </c>
    </row>
    <row r="147" spans="2:11" x14ac:dyDescent="0.15">
      <c r="B147" s="51">
        <v>107</v>
      </c>
      <c r="C147" s="23">
        <v>7.6</v>
      </c>
      <c r="D147" s="23">
        <v>6.6</v>
      </c>
      <c r="E147" s="25">
        <f t="shared" si="3"/>
        <v>0.66</v>
      </c>
      <c r="F147" s="53">
        <f t="shared" si="4"/>
        <v>6144.6</v>
      </c>
      <c r="G147" s="22">
        <v>0.89900000000000002</v>
      </c>
      <c r="H147" s="22">
        <v>0.95699999999999996</v>
      </c>
      <c r="I147" s="22">
        <v>0.99</v>
      </c>
      <c r="J147" s="50">
        <f t="shared" si="5"/>
        <v>5234</v>
      </c>
      <c r="K147" s="67">
        <v>120</v>
      </c>
    </row>
    <row r="148" spans="2:11" x14ac:dyDescent="0.15">
      <c r="B148" s="51">
        <v>108</v>
      </c>
      <c r="C148" s="23">
        <v>7.57</v>
      </c>
      <c r="D148" s="23">
        <v>6.57</v>
      </c>
      <c r="E148" s="25">
        <f t="shared" si="3"/>
        <v>0.66</v>
      </c>
      <c r="F148" s="53">
        <f t="shared" si="4"/>
        <v>6116.67</v>
      </c>
      <c r="G148" s="22">
        <v>0.89900000000000002</v>
      </c>
      <c r="H148" s="22">
        <v>0.95699999999999996</v>
      </c>
      <c r="I148" s="22">
        <v>0.99</v>
      </c>
      <c r="J148" s="50">
        <f t="shared" si="5"/>
        <v>5210</v>
      </c>
      <c r="K148" s="67">
        <v>120</v>
      </c>
    </row>
    <row r="149" spans="2:11" x14ac:dyDescent="0.15">
      <c r="B149" s="51">
        <v>109</v>
      </c>
      <c r="C149" s="23">
        <v>7.54</v>
      </c>
      <c r="D149" s="23">
        <v>6.54</v>
      </c>
      <c r="E149" s="25">
        <f t="shared" si="3"/>
        <v>0.65</v>
      </c>
      <c r="F149" s="53">
        <f t="shared" si="4"/>
        <v>6088.74</v>
      </c>
      <c r="G149" s="22">
        <v>0.89900000000000002</v>
      </c>
      <c r="H149" s="22">
        <v>0.95699999999999996</v>
      </c>
      <c r="I149" s="22">
        <v>0.99</v>
      </c>
      <c r="J149" s="50">
        <f t="shared" si="5"/>
        <v>5186</v>
      </c>
      <c r="K149" s="67">
        <v>120</v>
      </c>
    </row>
    <row r="150" spans="2:11" x14ac:dyDescent="0.15">
      <c r="B150" s="51">
        <v>110</v>
      </c>
      <c r="C150" s="23">
        <v>7.51</v>
      </c>
      <c r="D150" s="23">
        <v>6.51</v>
      </c>
      <c r="E150" s="25">
        <f t="shared" si="3"/>
        <v>0.65</v>
      </c>
      <c r="F150" s="53">
        <f t="shared" si="4"/>
        <v>6060.81</v>
      </c>
      <c r="G150" s="22">
        <v>0.89900000000000002</v>
      </c>
      <c r="H150" s="22">
        <v>0.95699999999999996</v>
      </c>
      <c r="I150" s="22">
        <v>0.99</v>
      </c>
      <c r="J150" s="50">
        <f t="shared" si="5"/>
        <v>5162</v>
      </c>
      <c r="K150" s="67">
        <v>120</v>
      </c>
    </row>
    <row r="151" spans="2:11" x14ac:dyDescent="0.15">
      <c r="B151" s="51">
        <v>111</v>
      </c>
      <c r="C151" s="23">
        <v>7.48</v>
      </c>
      <c r="D151" s="23">
        <v>6.48</v>
      </c>
      <c r="E151" s="25">
        <f t="shared" si="3"/>
        <v>0.65</v>
      </c>
      <c r="F151" s="53">
        <f t="shared" si="4"/>
        <v>6032.88</v>
      </c>
      <c r="G151" s="22">
        <v>0.89800000000000002</v>
      </c>
      <c r="H151" s="22">
        <v>0.95599999999999996</v>
      </c>
      <c r="I151" s="22">
        <v>0.99</v>
      </c>
      <c r="J151" s="50">
        <f t="shared" si="5"/>
        <v>5127</v>
      </c>
      <c r="K151" s="67">
        <v>120</v>
      </c>
    </row>
    <row r="152" spans="2:11" x14ac:dyDescent="0.15">
      <c r="B152" s="51">
        <v>112</v>
      </c>
      <c r="C152" s="23">
        <v>7.45</v>
      </c>
      <c r="D152" s="23">
        <v>6.45</v>
      </c>
      <c r="E152" s="25">
        <f t="shared" si="3"/>
        <v>0.65</v>
      </c>
      <c r="F152" s="53">
        <f t="shared" si="4"/>
        <v>6004.95</v>
      </c>
      <c r="G152" s="22">
        <v>0.89800000000000002</v>
      </c>
      <c r="H152" s="22">
        <v>0.95599999999999996</v>
      </c>
      <c r="I152" s="22">
        <v>0.99</v>
      </c>
      <c r="J152" s="50">
        <f t="shared" si="5"/>
        <v>5104</v>
      </c>
      <c r="K152" s="67">
        <v>120</v>
      </c>
    </row>
    <row r="153" spans="2:11" x14ac:dyDescent="0.15">
      <c r="B153" s="51">
        <v>113</v>
      </c>
      <c r="C153" s="23">
        <v>7.42</v>
      </c>
      <c r="D153" s="23">
        <v>6.42</v>
      </c>
      <c r="E153" s="25">
        <f t="shared" si="3"/>
        <v>0.64</v>
      </c>
      <c r="F153" s="53">
        <f t="shared" si="4"/>
        <v>5977.02</v>
      </c>
      <c r="G153" s="22">
        <v>0.89800000000000002</v>
      </c>
      <c r="H153" s="22">
        <v>0.95599999999999996</v>
      </c>
      <c r="I153" s="22">
        <v>0.99</v>
      </c>
      <c r="J153" s="50">
        <f t="shared" si="5"/>
        <v>5080</v>
      </c>
      <c r="K153" s="67">
        <v>120</v>
      </c>
    </row>
    <row r="154" spans="2:11" x14ac:dyDescent="0.15">
      <c r="B154" s="51">
        <v>114</v>
      </c>
      <c r="C154" s="23">
        <v>7.39</v>
      </c>
      <c r="D154" s="23">
        <v>6.39</v>
      </c>
      <c r="E154" s="25">
        <f t="shared" si="3"/>
        <v>0.64</v>
      </c>
      <c r="F154" s="53">
        <f t="shared" si="4"/>
        <v>5949.09</v>
      </c>
      <c r="G154" s="22">
        <v>0.89800000000000002</v>
      </c>
      <c r="H154" s="22">
        <v>0.95599999999999996</v>
      </c>
      <c r="I154" s="22">
        <v>0.99</v>
      </c>
      <c r="J154" s="50">
        <f t="shared" si="5"/>
        <v>5056</v>
      </c>
      <c r="K154" s="67">
        <v>120</v>
      </c>
    </row>
    <row r="155" spans="2:11" x14ac:dyDescent="0.15">
      <c r="B155" s="51">
        <v>115</v>
      </c>
      <c r="C155" s="23">
        <v>7.36</v>
      </c>
      <c r="D155" s="23">
        <v>6.36</v>
      </c>
      <c r="E155" s="25">
        <f t="shared" si="3"/>
        <v>0.64</v>
      </c>
      <c r="F155" s="53">
        <f t="shared" si="4"/>
        <v>5921.16</v>
      </c>
      <c r="G155" s="22">
        <v>0.89800000000000002</v>
      </c>
      <c r="H155" s="22">
        <v>0.95599999999999996</v>
      </c>
      <c r="I155" s="22">
        <v>0.99</v>
      </c>
      <c r="J155" s="50">
        <f t="shared" si="5"/>
        <v>5032</v>
      </c>
      <c r="K155" s="67">
        <v>120</v>
      </c>
    </row>
    <row r="156" spans="2:11" x14ac:dyDescent="0.15">
      <c r="B156" s="51">
        <v>116</v>
      </c>
      <c r="C156" s="23">
        <v>7.33</v>
      </c>
      <c r="D156" s="23">
        <v>6.33</v>
      </c>
      <c r="E156" s="25">
        <f t="shared" si="3"/>
        <v>0.63</v>
      </c>
      <c r="F156" s="53">
        <f t="shared" si="4"/>
        <v>5893.23</v>
      </c>
      <c r="G156" s="22">
        <v>0.89800000000000002</v>
      </c>
      <c r="H156" s="22">
        <v>0.95599999999999996</v>
      </c>
      <c r="I156" s="22">
        <v>0.99</v>
      </c>
      <c r="J156" s="50">
        <f t="shared" si="5"/>
        <v>5009</v>
      </c>
      <c r="K156" s="67">
        <v>120</v>
      </c>
    </row>
    <row r="157" spans="2:11" x14ac:dyDescent="0.15">
      <c r="B157" s="51">
        <v>117</v>
      </c>
      <c r="C157" s="23">
        <v>7.3</v>
      </c>
      <c r="D157" s="23">
        <v>6.3</v>
      </c>
      <c r="E157" s="25">
        <f t="shared" si="3"/>
        <v>0.63</v>
      </c>
      <c r="F157" s="53">
        <f t="shared" si="4"/>
        <v>5865.3</v>
      </c>
      <c r="G157" s="22">
        <v>0.89800000000000002</v>
      </c>
      <c r="H157" s="22">
        <v>0.95599999999999996</v>
      </c>
      <c r="I157" s="22">
        <v>0.99</v>
      </c>
      <c r="J157" s="50">
        <f t="shared" si="5"/>
        <v>4985</v>
      </c>
      <c r="K157" s="67">
        <v>120</v>
      </c>
    </row>
    <row r="158" spans="2:11" x14ac:dyDescent="0.15">
      <c r="B158" s="51">
        <v>118</v>
      </c>
      <c r="C158" s="23">
        <v>7.27</v>
      </c>
      <c r="D158" s="23">
        <v>6.27</v>
      </c>
      <c r="E158" s="25">
        <f t="shared" si="3"/>
        <v>0.63</v>
      </c>
      <c r="F158" s="53">
        <f t="shared" si="4"/>
        <v>5837.37</v>
      </c>
      <c r="G158" s="22">
        <v>0.89700000000000002</v>
      </c>
      <c r="H158" s="22">
        <v>0.95599999999999996</v>
      </c>
      <c r="I158" s="22">
        <v>0.99</v>
      </c>
      <c r="J158" s="50">
        <f t="shared" si="5"/>
        <v>4956</v>
      </c>
      <c r="K158" s="67">
        <v>120</v>
      </c>
    </row>
    <row r="159" spans="2:11" x14ac:dyDescent="0.15">
      <c r="B159" s="51">
        <v>119</v>
      </c>
      <c r="C159" s="23">
        <v>7.24</v>
      </c>
      <c r="D159" s="23">
        <v>6.24</v>
      </c>
      <c r="E159" s="25">
        <f t="shared" si="3"/>
        <v>0.62</v>
      </c>
      <c r="F159" s="53">
        <f t="shared" si="4"/>
        <v>5809.44</v>
      </c>
      <c r="G159" s="22">
        <v>0.89700000000000002</v>
      </c>
      <c r="H159" s="22">
        <v>0.95599999999999996</v>
      </c>
      <c r="I159" s="22">
        <v>0.99</v>
      </c>
      <c r="J159" s="50">
        <f t="shared" si="5"/>
        <v>4932</v>
      </c>
      <c r="K159" s="67">
        <v>120</v>
      </c>
    </row>
    <row r="160" spans="2:11" x14ac:dyDescent="0.15">
      <c r="B160" s="51">
        <v>120</v>
      </c>
      <c r="C160" s="23">
        <v>7.21</v>
      </c>
      <c r="D160" s="23">
        <v>6.21</v>
      </c>
      <c r="E160" s="25">
        <f t="shared" si="3"/>
        <v>0.62</v>
      </c>
      <c r="F160" s="53">
        <f t="shared" si="4"/>
        <v>5781.51</v>
      </c>
      <c r="G160" s="22">
        <v>0.89700000000000002</v>
      </c>
      <c r="H160" s="22">
        <v>0.95599999999999996</v>
      </c>
      <c r="I160" s="22">
        <v>0.99</v>
      </c>
      <c r="J160" s="50">
        <f t="shared" si="5"/>
        <v>4908</v>
      </c>
      <c r="K160" s="67">
        <v>120</v>
      </c>
    </row>
    <row r="161" spans="2:11" x14ac:dyDescent="0.15">
      <c r="B161" s="51">
        <v>121</v>
      </c>
      <c r="C161" s="23">
        <v>7.18</v>
      </c>
      <c r="D161" s="23">
        <v>6.18</v>
      </c>
      <c r="E161" s="25">
        <f t="shared" si="3"/>
        <v>0.62</v>
      </c>
      <c r="F161" s="53">
        <f t="shared" si="4"/>
        <v>5753.58</v>
      </c>
      <c r="G161" s="22">
        <v>0.89700000000000002</v>
      </c>
      <c r="H161" s="22">
        <v>0.95599999999999996</v>
      </c>
      <c r="I161" s="22">
        <v>0.99</v>
      </c>
      <c r="J161" s="50">
        <f t="shared" si="5"/>
        <v>4885</v>
      </c>
      <c r="K161" s="67">
        <v>120</v>
      </c>
    </row>
    <row r="162" spans="2:11" x14ac:dyDescent="0.15">
      <c r="B162" s="51">
        <v>122</v>
      </c>
      <c r="C162" s="23">
        <v>7.15</v>
      </c>
      <c r="D162" s="23">
        <v>6.15</v>
      </c>
      <c r="E162" s="25">
        <f t="shared" si="3"/>
        <v>0.62</v>
      </c>
      <c r="F162" s="53">
        <f t="shared" si="4"/>
        <v>5725.65</v>
      </c>
      <c r="G162" s="22">
        <v>0.89700000000000002</v>
      </c>
      <c r="H162" s="22">
        <v>0.95599999999999996</v>
      </c>
      <c r="I162" s="22">
        <v>0.99</v>
      </c>
      <c r="J162" s="50">
        <f t="shared" si="5"/>
        <v>4861</v>
      </c>
      <c r="K162" s="67">
        <v>120</v>
      </c>
    </row>
    <row r="163" spans="2:11" x14ac:dyDescent="0.15">
      <c r="B163" s="51">
        <v>123</v>
      </c>
      <c r="C163" s="23">
        <v>7.12</v>
      </c>
      <c r="D163" s="23">
        <v>6.12</v>
      </c>
      <c r="E163" s="25">
        <f t="shared" si="3"/>
        <v>0.61</v>
      </c>
      <c r="F163" s="53">
        <f t="shared" si="4"/>
        <v>5697.72</v>
      </c>
      <c r="G163" s="22">
        <v>0.89700000000000002</v>
      </c>
      <c r="H163" s="22">
        <v>0.95599999999999996</v>
      </c>
      <c r="I163" s="22">
        <v>0.99</v>
      </c>
      <c r="J163" s="50">
        <f t="shared" si="5"/>
        <v>4837</v>
      </c>
      <c r="K163" s="67">
        <v>120</v>
      </c>
    </row>
    <row r="164" spans="2:11" x14ac:dyDescent="0.15">
      <c r="B164" s="51">
        <v>124</v>
      </c>
      <c r="C164" s="23">
        <v>7.09</v>
      </c>
      <c r="D164" s="23">
        <v>6.09</v>
      </c>
      <c r="E164" s="25">
        <f t="shared" si="3"/>
        <v>0.61</v>
      </c>
      <c r="F164" s="53">
        <f t="shared" si="4"/>
        <v>5669.79</v>
      </c>
      <c r="G164" s="22">
        <v>0.89600000000000002</v>
      </c>
      <c r="H164" s="22">
        <v>0.95599999999999996</v>
      </c>
      <c r="I164" s="22">
        <v>0.99</v>
      </c>
      <c r="J164" s="50">
        <f t="shared" si="5"/>
        <v>4808</v>
      </c>
      <c r="K164" s="67">
        <v>120</v>
      </c>
    </row>
    <row r="165" spans="2:11" x14ac:dyDescent="0.15">
      <c r="B165" s="51">
        <v>125</v>
      </c>
      <c r="C165" s="23">
        <v>7.06</v>
      </c>
      <c r="D165" s="23">
        <v>6.06</v>
      </c>
      <c r="E165" s="25">
        <f t="shared" si="3"/>
        <v>0.61</v>
      </c>
      <c r="F165" s="53">
        <f t="shared" si="4"/>
        <v>5641.86</v>
      </c>
      <c r="G165" s="22">
        <v>0.89600000000000002</v>
      </c>
      <c r="H165" s="22">
        <v>0.95599999999999996</v>
      </c>
      <c r="I165" s="22">
        <v>0.99</v>
      </c>
      <c r="J165" s="50">
        <f t="shared" si="5"/>
        <v>4784</v>
      </c>
      <c r="K165" s="67">
        <v>120</v>
      </c>
    </row>
    <row r="166" spans="2:11" x14ac:dyDescent="0.15">
      <c r="B166" s="51">
        <v>126</v>
      </c>
      <c r="C166" s="23">
        <v>7.03</v>
      </c>
      <c r="D166" s="23">
        <v>6.03</v>
      </c>
      <c r="E166" s="25">
        <f t="shared" si="3"/>
        <v>0.6</v>
      </c>
      <c r="F166" s="53">
        <f t="shared" si="4"/>
        <v>5613.93</v>
      </c>
      <c r="G166" s="22">
        <v>0.89600000000000002</v>
      </c>
      <c r="H166" s="22">
        <v>0.95599999999999996</v>
      </c>
      <c r="I166" s="22">
        <v>0.99</v>
      </c>
      <c r="J166" s="50">
        <f t="shared" si="5"/>
        <v>4761</v>
      </c>
      <c r="K166" s="67">
        <v>120</v>
      </c>
    </row>
    <row r="167" spans="2:11" x14ac:dyDescent="0.15">
      <c r="B167" s="51">
        <v>127</v>
      </c>
      <c r="C167" s="23">
        <v>7</v>
      </c>
      <c r="D167" s="23">
        <v>6</v>
      </c>
      <c r="E167" s="25">
        <f t="shared" si="3"/>
        <v>0.6</v>
      </c>
      <c r="F167" s="53">
        <f t="shared" si="4"/>
        <v>5586</v>
      </c>
      <c r="G167" s="22">
        <v>0.89600000000000002</v>
      </c>
      <c r="H167" s="22">
        <v>0.95599999999999996</v>
      </c>
      <c r="I167" s="22">
        <v>0.99</v>
      </c>
      <c r="J167" s="50">
        <f t="shared" si="5"/>
        <v>4737</v>
      </c>
      <c r="K167" s="67">
        <v>120</v>
      </c>
    </row>
    <row r="168" spans="2:11" x14ac:dyDescent="0.15">
      <c r="B168" s="51">
        <v>128</v>
      </c>
      <c r="C168" s="23">
        <v>6.97</v>
      </c>
      <c r="D168" s="23">
        <v>5.97</v>
      </c>
      <c r="E168" s="25">
        <f t="shared" si="3"/>
        <v>0.6</v>
      </c>
      <c r="F168" s="53">
        <f t="shared" si="4"/>
        <v>5558.07</v>
      </c>
      <c r="G168" s="22">
        <v>0.89500000000000002</v>
      </c>
      <c r="H168" s="22">
        <v>0.95599999999999996</v>
      </c>
      <c r="I168" s="22">
        <v>0.99</v>
      </c>
      <c r="J168" s="50">
        <f t="shared" si="5"/>
        <v>4708</v>
      </c>
      <c r="K168" s="67">
        <v>120</v>
      </c>
    </row>
    <row r="169" spans="2:11" x14ac:dyDescent="0.15">
      <c r="B169" s="51">
        <v>129</v>
      </c>
      <c r="C169" s="23">
        <v>6.94</v>
      </c>
      <c r="D169" s="23">
        <v>5.94</v>
      </c>
      <c r="E169" s="25">
        <f t="shared" ref="E169:E232" si="6">ROUND(D169/$H$18,2)</f>
        <v>0.59</v>
      </c>
      <c r="F169" s="53">
        <f t="shared" ref="F169:F232" si="7">ROUND(9.8*D169*$H$17,2)</f>
        <v>5530.14</v>
      </c>
      <c r="G169" s="22">
        <v>0.89500000000000002</v>
      </c>
      <c r="H169" s="22">
        <v>0.95499999999999996</v>
      </c>
      <c r="I169" s="22">
        <v>0.99</v>
      </c>
      <c r="J169" s="50">
        <f t="shared" ref="J169:J232" si="8">ROUND(F169*G169*H169*I169,0)</f>
        <v>4679</v>
      </c>
      <c r="K169" s="67">
        <v>120</v>
      </c>
    </row>
    <row r="170" spans="2:11" x14ac:dyDescent="0.15">
      <c r="B170" s="51">
        <v>130</v>
      </c>
      <c r="C170" s="23">
        <v>6.91</v>
      </c>
      <c r="D170" s="23">
        <v>5.91</v>
      </c>
      <c r="E170" s="25">
        <f t="shared" si="6"/>
        <v>0.59</v>
      </c>
      <c r="F170" s="53">
        <f t="shared" si="7"/>
        <v>5502.21</v>
      </c>
      <c r="G170" s="22">
        <v>0.89500000000000002</v>
      </c>
      <c r="H170" s="22">
        <v>0.95499999999999996</v>
      </c>
      <c r="I170" s="22">
        <v>0.99</v>
      </c>
      <c r="J170" s="50">
        <f t="shared" si="8"/>
        <v>4656</v>
      </c>
      <c r="K170" s="67">
        <v>120</v>
      </c>
    </row>
    <row r="171" spans="2:11" x14ac:dyDescent="0.15">
      <c r="B171" s="51">
        <v>131</v>
      </c>
      <c r="C171" s="23">
        <v>6.88</v>
      </c>
      <c r="D171" s="23">
        <v>5.88</v>
      </c>
      <c r="E171" s="25">
        <f t="shared" si="6"/>
        <v>0.59</v>
      </c>
      <c r="F171" s="53">
        <f t="shared" si="7"/>
        <v>5474.28</v>
      </c>
      <c r="G171" s="22">
        <v>0.89500000000000002</v>
      </c>
      <c r="H171" s="22">
        <v>0.95499999999999996</v>
      </c>
      <c r="I171" s="22">
        <v>0.99</v>
      </c>
      <c r="J171" s="50">
        <f t="shared" si="8"/>
        <v>4632</v>
      </c>
      <c r="K171" s="67">
        <v>120</v>
      </c>
    </row>
    <row r="172" spans="2:11" x14ac:dyDescent="0.15">
      <c r="B172" s="51">
        <v>132</v>
      </c>
      <c r="C172" s="23">
        <v>6.58</v>
      </c>
      <c r="D172" s="23">
        <v>5.58</v>
      </c>
      <c r="E172" s="25">
        <f t="shared" si="6"/>
        <v>0.56000000000000005</v>
      </c>
      <c r="F172" s="53">
        <f t="shared" si="7"/>
        <v>5194.9799999999996</v>
      </c>
      <c r="G172" s="22">
        <v>0.89500000000000002</v>
      </c>
      <c r="H172" s="22">
        <v>0.95499999999999996</v>
      </c>
      <c r="I172" s="22">
        <v>0.99</v>
      </c>
      <c r="J172" s="50">
        <f t="shared" si="8"/>
        <v>4396</v>
      </c>
      <c r="K172" s="67">
        <v>120</v>
      </c>
    </row>
    <row r="173" spans="2:11" x14ac:dyDescent="0.15">
      <c r="B173" s="51">
        <v>133</v>
      </c>
      <c r="C173" s="23">
        <v>6.82</v>
      </c>
      <c r="D173" s="23">
        <v>5.82</v>
      </c>
      <c r="E173" s="25">
        <f t="shared" si="6"/>
        <v>0.57999999999999996</v>
      </c>
      <c r="F173" s="53">
        <f t="shared" si="7"/>
        <v>5418.42</v>
      </c>
      <c r="G173" s="22">
        <v>0.89500000000000002</v>
      </c>
      <c r="H173" s="22">
        <v>0.95499999999999996</v>
      </c>
      <c r="I173" s="22">
        <v>0.99</v>
      </c>
      <c r="J173" s="50">
        <f t="shared" si="8"/>
        <v>4585</v>
      </c>
      <c r="K173" s="67">
        <v>120</v>
      </c>
    </row>
    <row r="174" spans="2:11" x14ac:dyDescent="0.15">
      <c r="B174" s="51">
        <v>134</v>
      </c>
      <c r="C174" s="23">
        <v>6.79</v>
      </c>
      <c r="D174" s="23">
        <v>5.79</v>
      </c>
      <c r="E174" s="25">
        <f t="shared" si="6"/>
        <v>0.57999999999999996</v>
      </c>
      <c r="F174" s="53">
        <f t="shared" si="7"/>
        <v>5390.49</v>
      </c>
      <c r="G174" s="22">
        <v>0.89400000000000002</v>
      </c>
      <c r="H174" s="22">
        <v>0.95499999999999996</v>
      </c>
      <c r="I174" s="22">
        <v>0.99</v>
      </c>
      <c r="J174" s="50">
        <f t="shared" si="8"/>
        <v>4556</v>
      </c>
      <c r="K174" s="67">
        <v>120</v>
      </c>
    </row>
    <row r="175" spans="2:11" x14ac:dyDescent="0.15">
      <c r="B175" s="51">
        <v>135</v>
      </c>
      <c r="C175" s="23">
        <v>6.76</v>
      </c>
      <c r="D175" s="23">
        <v>5.76</v>
      </c>
      <c r="E175" s="25">
        <f t="shared" si="6"/>
        <v>0.57999999999999996</v>
      </c>
      <c r="F175" s="53">
        <f t="shared" si="7"/>
        <v>5362.56</v>
      </c>
      <c r="G175" s="22">
        <v>0.89400000000000002</v>
      </c>
      <c r="H175" s="22">
        <v>0.95499999999999996</v>
      </c>
      <c r="I175" s="22">
        <v>0.99</v>
      </c>
      <c r="J175" s="50">
        <f t="shared" si="8"/>
        <v>4533</v>
      </c>
      <c r="K175" s="67">
        <v>120</v>
      </c>
    </row>
    <row r="176" spans="2:11" x14ac:dyDescent="0.15">
      <c r="B176" s="51">
        <v>136</v>
      </c>
      <c r="C176" s="23">
        <v>6.73</v>
      </c>
      <c r="D176" s="23">
        <v>5.73</v>
      </c>
      <c r="E176" s="25">
        <f t="shared" si="6"/>
        <v>0.56999999999999995</v>
      </c>
      <c r="F176" s="53">
        <f t="shared" si="7"/>
        <v>5334.63</v>
      </c>
      <c r="G176" s="22">
        <v>0.89400000000000002</v>
      </c>
      <c r="H176" s="22">
        <v>0.95499999999999996</v>
      </c>
      <c r="I176" s="22">
        <v>0.99</v>
      </c>
      <c r="J176" s="50">
        <f t="shared" si="8"/>
        <v>4509</v>
      </c>
      <c r="K176" s="67">
        <v>120</v>
      </c>
    </row>
    <row r="177" spans="2:11" x14ac:dyDescent="0.15">
      <c r="B177" s="51">
        <v>137</v>
      </c>
      <c r="C177" s="23">
        <v>6.7</v>
      </c>
      <c r="D177" s="23">
        <v>5.7</v>
      </c>
      <c r="E177" s="25">
        <f t="shared" si="6"/>
        <v>0.56999999999999995</v>
      </c>
      <c r="F177" s="53">
        <f t="shared" si="7"/>
        <v>5306.7</v>
      </c>
      <c r="G177" s="22">
        <v>0.89400000000000002</v>
      </c>
      <c r="H177" s="22">
        <v>0.95499999999999996</v>
      </c>
      <c r="I177" s="22">
        <v>0.99</v>
      </c>
      <c r="J177" s="50">
        <f t="shared" si="8"/>
        <v>4485</v>
      </c>
      <c r="K177" s="67">
        <v>120</v>
      </c>
    </row>
    <row r="178" spans="2:11" x14ac:dyDescent="0.15">
      <c r="B178" s="51">
        <v>138</v>
      </c>
      <c r="C178" s="23">
        <v>6.67</v>
      </c>
      <c r="D178" s="23">
        <v>5.67</v>
      </c>
      <c r="E178" s="25">
        <f t="shared" si="6"/>
        <v>0.56999999999999995</v>
      </c>
      <c r="F178" s="53">
        <f t="shared" si="7"/>
        <v>5278.77</v>
      </c>
      <c r="G178" s="22">
        <v>0.89400000000000002</v>
      </c>
      <c r="H178" s="22">
        <v>0.95399999999999996</v>
      </c>
      <c r="I178" s="22">
        <v>0.99</v>
      </c>
      <c r="J178" s="50">
        <f t="shared" si="8"/>
        <v>4457</v>
      </c>
      <c r="K178" s="67">
        <v>120</v>
      </c>
    </row>
    <row r="179" spans="2:11" x14ac:dyDescent="0.15">
      <c r="B179" s="51">
        <v>139</v>
      </c>
      <c r="C179" s="23">
        <v>6.64</v>
      </c>
      <c r="D179" s="23">
        <v>5.64</v>
      </c>
      <c r="E179" s="25">
        <f t="shared" si="6"/>
        <v>0.56000000000000005</v>
      </c>
      <c r="F179" s="53">
        <f t="shared" si="7"/>
        <v>5250.84</v>
      </c>
      <c r="G179" s="22">
        <v>0.89400000000000002</v>
      </c>
      <c r="H179" s="22">
        <v>0.95399999999999996</v>
      </c>
      <c r="I179" s="22">
        <v>0.99</v>
      </c>
      <c r="J179" s="50">
        <f t="shared" si="8"/>
        <v>4434</v>
      </c>
      <c r="K179" s="67">
        <v>120</v>
      </c>
    </row>
    <row r="180" spans="2:11" x14ac:dyDescent="0.15">
      <c r="B180" s="51">
        <v>140</v>
      </c>
      <c r="C180" s="23">
        <v>6.61</v>
      </c>
      <c r="D180" s="23">
        <v>5.61</v>
      </c>
      <c r="E180" s="25">
        <f t="shared" si="6"/>
        <v>0.56000000000000005</v>
      </c>
      <c r="F180" s="53">
        <f t="shared" si="7"/>
        <v>5222.91</v>
      </c>
      <c r="G180" s="22">
        <v>0.89400000000000002</v>
      </c>
      <c r="H180" s="22">
        <v>0.95399999999999996</v>
      </c>
      <c r="I180" s="22">
        <v>0.99</v>
      </c>
      <c r="J180" s="50">
        <f t="shared" si="8"/>
        <v>4410</v>
      </c>
      <c r="K180" s="67">
        <v>120</v>
      </c>
    </row>
    <row r="181" spans="2:11" x14ac:dyDescent="0.15">
      <c r="B181" s="51">
        <v>141</v>
      </c>
      <c r="C181" s="23">
        <v>6.58</v>
      </c>
      <c r="D181" s="23">
        <v>5.58</v>
      </c>
      <c r="E181" s="25">
        <f t="shared" si="6"/>
        <v>0.56000000000000005</v>
      </c>
      <c r="F181" s="53">
        <f t="shared" si="7"/>
        <v>5194.9799999999996</v>
      </c>
      <c r="G181" s="22">
        <v>0.89300000000000002</v>
      </c>
      <c r="H181" s="22">
        <v>0.95399999999999996</v>
      </c>
      <c r="I181" s="22">
        <v>0.99</v>
      </c>
      <c r="J181" s="50">
        <f t="shared" si="8"/>
        <v>4381</v>
      </c>
      <c r="K181" s="67">
        <v>120</v>
      </c>
    </row>
    <row r="182" spans="2:11" x14ac:dyDescent="0.15">
      <c r="B182" s="51">
        <v>142</v>
      </c>
      <c r="C182" s="23">
        <v>6.55</v>
      </c>
      <c r="D182" s="23">
        <v>5.55</v>
      </c>
      <c r="E182" s="25">
        <f t="shared" si="6"/>
        <v>0.56000000000000005</v>
      </c>
      <c r="F182" s="53">
        <f t="shared" si="7"/>
        <v>5167.05</v>
      </c>
      <c r="G182" s="22">
        <v>0.89300000000000002</v>
      </c>
      <c r="H182" s="22">
        <v>0.95399999999999996</v>
      </c>
      <c r="I182" s="22">
        <v>0.99</v>
      </c>
      <c r="J182" s="50">
        <f t="shared" si="8"/>
        <v>4358</v>
      </c>
      <c r="K182" s="67">
        <v>120</v>
      </c>
    </row>
    <row r="183" spans="2:11" x14ac:dyDescent="0.15">
      <c r="B183" s="51">
        <v>143</v>
      </c>
      <c r="C183" s="23">
        <v>6.52</v>
      </c>
      <c r="D183" s="23">
        <v>5.52</v>
      </c>
      <c r="E183" s="25">
        <f t="shared" si="6"/>
        <v>0.55000000000000004</v>
      </c>
      <c r="F183" s="53">
        <f t="shared" si="7"/>
        <v>5139.12</v>
      </c>
      <c r="G183" s="22">
        <v>0.89300000000000002</v>
      </c>
      <c r="H183" s="22">
        <v>0.95399999999999996</v>
      </c>
      <c r="I183" s="22">
        <v>0.99</v>
      </c>
      <c r="J183" s="50">
        <f t="shared" si="8"/>
        <v>4334</v>
      </c>
      <c r="K183" s="67">
        <v>120</v>
      </c>
    </row>
    <row r="184" spans="2:11" x14ac:dyDescent="0.15">
      <c r="B184" s="51">
        <v>144</v>
      </c>
      <c r="C184" s="23">
        <v>6.49</v>
      </c>
      <c r="D184" s="23">
        <v>5.49</v>
      </c>
      <c r="E184" s="25">
        <f t="shared" si="6"/>
        <v>0.55000000000000004</v>
      </c>
      <c r="F184" s="53">
        <f t="shared" si="7"/>
        <v>5111.1899999999996</v>
      </c>
      <c r="G184" s="22">
        <v>0.89200000000000002</v>
      </c>
      <c r="H184" s="22">
        <v>0.95299999999999996</v>
      </c>
      <c r="I184" s="22">
        <v>0.99</v>
      </c>
      <c r="J184" s="50">
        <f t="shared" si="8"/>
        <v>4301</v>
      </c>
      <c r="K184" s="67">
        <v>120</v>
      </c>
    </row>
    <row r="185" spans="2:11" x14ac:dyDescent="0.15">
      <c r="B185" s="51">
        <v>145</v>
      </c>
      <c r="C185" s="23">
        <v>6.46</v>
      </c>
      <c r="D185" s="23">
        <v>5.46</v>
      </c>
      <c r="E185" s="25">
        <f t="shared" si="6"/>
        <v>0.55000000000000004</v>
      </c>
      <c r="F185" s="53">
        <f t="shared" si="7"/>
        <v>5083.26</v>
      </c>
      <c r="G185" s="22">
        <v>0.89200000000000002</v>
      </c>
      <c r="H185" s="22">
        <v>0.95299999999999996</v>
      </c>
      <c r="I185" s="22">
        <v>0.99</v>
      </c>
      <c r="J185" s="50">
        <f t="shared" si="8"/>
        <v>4278</v>
      </c>
      <c r="K185" s="67">
        <v>120</v>
      </c>
    </row>
    <row r="186" spans="2:11" x14ac:dyDescent="0.15">
      <c r="B186" s="51">
        <v>146</v>
      </c>
      <c r="C186" s="23">
        <v>6.43</v>
      </c>
      <c r="D186" s="23">
        <v>5.43</v>
      </c>
      <c r="E186" s="25">
        <f t="shared" si="6"/>
        <v>0.54</v>
      </c>
      <c r="F186" s="53">
        <f t="shared" si="7"/>
        <v>5055.33</v>
      </c>
      <c r="G186" s="22">
        <v>0.89200000000000002</v>
      </c>
      <c r="H186" s="22">
        <v>0.95299999999999996</v>
      </c>
      <c r="I186" s="22">
        <v>0.99</v>
      </c>
      <c r="J186" s="50">
        <f t="shared" si="8"/>
        <v>4254</v>
      </c>
      <c r="K186" s="67">
        <v>120</v>
      </c>
    </row>
    <row r="187" spans="2:11" x14ac:dyDescent="0.15">
      <c r="B187" s="51">
        <v>147</v>
      </c>
      <c r="C187" s="23">
        <v>6.4</v>
      </c>
      <c r="D187" s="23">
        <v>5.4</v>
      </c>
      <c r="E187" s="25">
        <f t="shared" si="6"/>
        <v>0.54</v>
      </c>
      <c r="F187" s="53">
        <f t="shared" si="7"/>
        <v>5027.3999999999996</v>
      </c>
      <c r="G187" s="22">
        <v>0.89200000000000002</v>
      </c>
      <c r="H187" s="22">
        <v>0.95299999999999996</v>
      </c>
      <c r="I187" s="22">
        <v>0.99</v>
      </c>
      <c r="J187" s="50">
        <f t="shared" si="8"/>
        <v>4231</v>
      </c>
      <c r="K187" s="67">
        <v>120</v>
      </c>
    </row>
    <row r="188" spans="2:11" x14ac:dyDescent="0.15">
      <c r="B188" s="51">
        <v>148</v>
      </c>
      <c r="C188" s="23">
        <v>6.37</v>
      </c>
      <c r="D188" s="23">
        <v>5.37</v>
      </c>
      <c r="E188" s="25">
        <f t="shared" si="6"/>
        <v>0.54</v>
      </c>
      <c r="F188" s="53">
        <f t="shared" si="7"/>
        <v>4999.47</v>
      </c>
      <c r="G188" s="22">
        <v>0.89100000000000001</v>
      </c>
      <c r="H188" s="22">
        <v>0.95299999999999996</v>
      </c>
      <c r="I188" s="22">
        <v>0.99</v>
      </c>
      <c r="J188" s="50">
        <f t="shared" si="8"/>
        <v>4203</v>
      </c>
      <c r="K188" s="67">
        <v>120</v>
      </c>
    </row>
    <row r="189" spans="2:11" x14ac:dyDescent="0.15">
      <c r="B189" s="51">
        <v>149</v>
      </c>
      <c r="C189" s="23">
        <v>6.34</v>
      </c>
      <c r="D189" s="23">
        <v>5.34</v>
      </c>
      <c r="E189" s="25">
        <f t="shared" si="6"/>
        <v>0.53</v>
      </c>
      <c r="F189" s="53">
        <f t="shared" si="7"/>
        <v>4971.54</v>
      </c>
      <c r="G189" s="22">
        <v>0.89100000000000001</v>
      </c>
      <c r="H189" s="22">
        <v>0.95299999999999996</v>
      </c>
      <c r="I189" s="22">
        <v>0.99</v>
      </c>
      <c r="J189" s="50">
        <f t="shared" si="8"/>
        <v>4179</v>
      </c>
      <c r="K189" s="67">
        <v>120</v>
      </c>
    </row>
    <row r="190" spans="2:11" x14ac:dyDescent="0.15">
      <c r="B190" s="51">
        <v>150</v>
      </c>
      <c r="C190" s="23">
        <v>6.31</v>
      </c>
      <c r="D190" s="23">
        <v>5.31</v>
      </c>
      <c r="E190" s="25">
        <f t="shared" si="6"/>
        <v>0.53</v>
      </c>
      <c r="F190" s="53">
        <f t="shared" si="7"/>
        <v>4943.6099999999997</v>
      </c>
      <c r="G190" s="22">
        <v>0.89100000000000001</v>
      </c>
      <c r="H190" s="22">
        <v>0.95299999999999996</v>
      </c>
      <c r="I190" s="22">
        <v>0.99</v>
      </c>
      <c r="J190" s="50">
        <f t="shared" si="8"/>
        <v>4156</v>
      </c>
      <c r="K190" s="67">
        <v>120</v>
      </c>
    </row>
    <row r="191" spans="2:11" x14ac:dyDescent="0.15">
      <c r="B191" s="51">
        <v>151</v>
      </c>
      <c r="C191" s="23">
        <v>6.28</v>
      </c>
      <c r="D191" s="23">
        <v>5.28</v>
      </c>
      <c r="E191" s="25">
        <f t="shared" si="6"/>
        <v>0.53</v>
      </c>
      <c r="F191" s="53">
        <f t="shared" si="7"/>
        <v>4915.68</v>
      </c>
      <c r="G191" s="22">
        <v>0.89100000000000001</v>
      </c>
      <c r="H191" s="22">
        <v>0.95199999999999996</v>
      </c>
      <c r="I191" s="22">
        <v>0.99</v>
      </c>
      <c r="J191" s="50">
        <f t="shared" si="8"/>
        <v>4128</v>
      </c>
      <c r="K191" s="67">
        <v>120</v>
      </c>
    </row>
    <row r="192" spans="2:11" x14ac:dyDescent="0.15">
      <c r="B192" s="51">
        <v>152</v>
      </c>
      <c r="C192" s="23">
        <v>6.25</v>
      </c>
      <c r="D192" s="23">
        <v>5.25</v>
      </c>
      <c r="E192" s="25">
        <f t="shared" si="6"/>
        <v>0.53</v>
      </c>
      <c r="F192" s="53">
        <f t="shared" si="7"/>
        <v>4887.75</v>
      </c>
      <c r="G192" s="22">
        <v>0.89100000000000001</v>
      </c>
      <c r="H192" s="22">
        <v>0.95199999999999996</v>
      </c>
      <c r="I192" s="22">
        <v>0.99</v>
      </c>
      <c r="J192" s="50">
        <f t="shared" si="8"/>
        <v>4104</v>
      </c>
      <c r="K192" s="67">
        <v>120</v>
      </c>
    </row>
    <row r="193" spans="2:11" x14ac:dyDescent="0.15">
      <c r="B193" s="51">
        <v>153</v>
      </c>
      <c r="C193" s="23">
        <v>6.22</v>
      </c>
      <c r="D193" s="23">
        <v>5.22</v>
      </c>
      <c r="E193" s="25">
        <f t="shared" si="6"/>
        <v>0.52</v>
      </c>
      <c r="F193" s="53">
        <f t="shared" si="7"/>
        <v>4859.82</v>
      </c>
      <c r="G193" s="22">
        <v>0.89100000000000001</v>
      </c>
      <c r="H193" s="22">
        <v>0.95199999999999996</v>
      </c>
      <c r="I193" s="22">
        <v>0.99</v>
      </c>
      <c r="J193" s="50">
        <f t="shared" si="8"/>
        <v>4081</v>
      </c>
      <c r="K193" s="67">
        <v>120</v>
      </c>
    </row>
    <row r="194" spans="2:11" x14ac:dyDescent="0.15">
      <c r="B194" s="51">
        <v>154</v>
      </c>
      <c r="C194" s="23">
        <v>6.19</v>
      </c>
      <c r="D194" s="23">
        <v>5.19</v>
      </c>
      <c r="E194" s="25">
        <f t="shared" si="6"/>
        <v>0.52</v>
      </c>
      <c r="F194" s="53">
        <f t="shared" si="7"/>
        <v>4831.8900000000003</v>
      </c>
      <c r="G194" s="22">
        <v>0.89</v>
      </c>
      <c r="H194" s="22">
        <v>0.95199999999999996</v>
      </c>
      <c r="I194" s="22">
        <v>0.99</v>
      </c>
      <c r="J194" s="50">
        <f t="shared" si="8"/>
        <v>4053</v>
      </c>
      <c r="K194" s="67">
        <v>120</v>
      </c>
    </row>
    <row r="195" spans="2:11" x14ac:dyDescent="0.15">
      <c r="B195" s="51">
        <v>155</v>
      </c>
      <c r="C195" s="23">
        <v>6.16</v>
      </c>
      <c r="D195" s="23">
        <v>5.16</v>
      </c>
      <c r="E195" s="25">
        <f t="shared" si="6"/>
        <v>0.52</v>
      </c>
      <c r="F195" s="53">
        <f t="shared" si="7"/>
        <v>4803.96</v>
      </c>
      <c r="G195" s="22">
        <v>0.89</v>
      </c>
      <c r="H195" s="22">
        <v>0.95199999999999996</v>
      </c>
      <c r="I195" s="22">
        <v>0.99</v>
      </c>
      <c r="J195" s="50">
        <f t="shared" si="8"/>
        <v>4030</v>
      </c>
      <c r="K195" s="67">
        <v>120</v>
      </c>
    </row>
    <row r="196" spans="2:11" x14ac:dyDescent="0.15">
      <c r="B196" s="51">
        <v>156</v>
      </c>
      <c r="C196" s="23">
        <v>6.13</v>
      </c>
      <c r="D196" s="23">
        <v>5.13</v>
      </c>
      <c r="E196" s="25">
        <f t="shared" si="6"/>
        <v>0.51</v>
      </c>
      <c r="F196" s="53">
        <f t="shared" si="7"/>
        <v>4776.03</v>
      </c>
      <c r="G196" s="22">
        <v>0.89</v>
      </c>
      <c r="H196" s="22">
        <v>0.95199999999999996</v>
      </c>
      <c r="I196" s="22">
        <v>0.99</v>
      </c>
      <c r="J196" s="50">
        <f t="shared" si="8"/>
        <v>4006</v>
      </c>
      <c r="K196" s="67">
        <v>120</v>
      </c>
    </row>
    <row r="197" spans="2:11" x14ac:dyDescent="0.15">
      <c r="B197" s="51">
        <v>157</v>
      </c>
      <c r="C197" s="23">
        <v>6.1</v>
      </c>
      <c r="D197" s="23">
        <v>5.0999999999999996</v>
      </c>
      <c r="E197" s="25">
        <f t="shared" si="6"/>
        <v>0.51</v>
      </c>
      <c r="F197" s="53">
        <f t="shared" si="7"/>
        <v>4748.1000000000004</v>
      </c>
      <c r="G197" s="22">
        <v>0.89</v>
      </c>
      <c r="H197" s="22">
        <v>0.95199999999999996</v>
      </c>
      <c r="I197" s="22">
        <v>0.99</v>
      </c>
      <c r="J197" s="50">
        <f t="shared" si="8"/>
        <v>3983</v>
      </c>
      <c r="K197" s="67">
        <v>120</v>
      </c>
    </row>
    <row r="198" spans="2:11" x14ac:dyDescent="0.15">
      <c r="B198" s="51">
        <v>158</v>
      </c>
      <c r="C198" s="23">
        <v>6.07</v>
      </c>
      <c r="D198" s="23">
        <v>5.07</v>
      </c>
      <c r="E198" s="25">
        <f t="shared" si="6"/>
        <v>0.51</v>
      </c>
      <c r="F198" s="53">
        <f t="shared" si="7"/>
        <v>4720.17</v>
      </c>
      <c r="G198" s="22">
        <v>0.89</v>
      </c>
      <c r="H198" s="22">
        <v>0.95099999999999996</v>
      </c>
      <c r="I198" s="22">
        <v>0.99</v>
      </c>
      <c r="J198" s="50">
        <f t="shared" si="8"/>
        <v>3955</v>
      </c>
      <c r="K198" s="67">
        <v>120</v>
      </c>
    </row>
    <row r="199" spans="2:11" x14ac:dyDescent="0.15">
      <c r="B199" s="51">
        <v>159</v>
      </c>
      <c r="C199" s="23">
        <v>6.04</v>
      </c>
      <c r="D199" s="23">
        <v>5.04</v>
      </c>
      <c r="E199" s="25">
        <f t="shared" si="6"/>
        <v>0.5</v>
      </c>
      <c r="F199" s="53">
        <f t="shared" si="7"/>
        <v>4692.24</v>
      </c>
      <c r="G199" s="22">
        <v>0.89</v>
      </c>
      <c r="H199" s="22">
        <v>0.95099999999999996</v>
      </c>
      <c r="I199" s="22">
        <v>0.99</v>
      </c>
      <c r="J199" s="50">
        <f t="shared" si="8"/>
        <v>3932</v>
      </c>
      <c r="K199" s="67">
        <v>120</v>
      </c>
    </row>
    <row r="200" spans="2:11" x14ac:dyDescent="0.15">
      <c r="B200" s="51">
        <v>160</v>
      </c>
      <c r="C200" s="23">
        <v>6.01</v>
      </c>
      <c r="D200" s="23">
        <v>5.01</v>
      </c>
      <c r="E200" s="25">
        <f t="shared" si="6"/>
        <v>0.5</v>
      </c>
      <c r="F200" s="53">
        <f t="shared" si="7"/>
        <v>4664.3100000000004</v>
      </c>
      <c r="G200" s="22">
        <v>0.89</v>
      </c>
      <c r="H200" s="22">
        <v>0.95099999999999996</v>
      </c>
      <c r="I200" s="22">
        <v>0.99</v>
      </c>
      <c r="J200" s="50">
        <f t="shared" si="8"/>
        <v>3908</v>
      </c>
      <c r="K200" s="67">
        <v>120</v>
      </c>
    </row>
    <row r="201" spans="2:11" x14ac:dyDescent="0.15">
      <c r="B201" s="51">
        <v>161</v>
      </c>
      <c r="C201" s="23">
        <v>5.98</v>
      </c>
      <c r="D201" s="23">
        <v>4.9800000000000004</v>
      </c>
      <c r="E201" s="25">
        <f t="shared" si="6"/>
        <v>0.5</v>
      </c>
      <c r="F201" s="53">
        <f t="shared" si="7"/>
        <v>4636.38</v>
      </c>
      <c r="G201" s="22">
        <v>0.89</v>
      </c>
      <c r="H201" s="22">
        <v>0.95</v>
      </c>
      <c r="I201" s="22">
        <v>0.99</v>
      </c>
      <c r="J201" s="50">
        <f t="shared" si="8"/>
        <v>3881</v>
      </c>
      <c r="K201" s="67">
        <v>120</v>
      </c>
    </row>
    <row r="202" spans="2:11" x14ac:dyDescent="0.15">
      <c r="B202" s="51">
        <v>162</v>
      </c>
      <c r="C202" s="23">
        <v>5.95</v>
      </c>
      <c r="D202" s="23">
        <v>4.95</v>
      </c>
      <c r="E202" s="25">
        <f t="shared" si="6"/>
        <v>0.5</v>
      </c>
      <c r="F202" s="53">
        <f t="shared" si="7"/>
        <v>4608.45</v>
      </c>
      <c r="G202" s="22">
        <v>0.89</v>
      </c>
      <c r="H202" s="22">
        <v>0.95</v>
      </c>
      <c r="I202" s="22">
        <v>0.99</v>
      </c>
      <c r="J202" s="50">
        <f t="shared" si="8"/>
        <v>3857</v>
      </c>
      <c r="K202" s="67">
        <v>120</v>
      </c>
    </row>
    <row r="203" spans="2:11" x14ac:dyDescent="0.15">
      <c r="B203" s="51">
        <v>163</v>
      </c>
      <c r="C203" s="23">
        <v>5.92</v>
      </c>
      <c r="D203" s="23">
        <v>4.92</v>
      </c>
      <c r="E203" s="25">
        <f t="shared" si="6"/>
        <v>0.49</v>
      </c>
      <c r="F203" s="53">
        <f t="shared" si="7"/>
        <v>4580.5200000000004</v>
      </c>
      <c r="G203" s="22">
        <v>0.89</v>
      </c>
      <c r="H203" s="22">
        <v>0.95</v>
      </c>
      <c r="I203" s="22">
        <v>0.99</v>
      </c>
      <c r="J203" s="50">
        <f t="shared" si="8"/>
        <v>3834</v>
      </c>
      <c r="K203" s="67">
        <v>120</v>
      </c>
    </row>
    <row r="204" spans="2:11" x14ac:dyDescent="0.15">
      <c r="B204" s="51">
        <v>164</v>
      </c>
      <c r="C204" s="23">
        <v>5.89</v>
      </c>
      <c r="D204" s="23">
        <v>4.8899999999999997</v>
      </c>
      <c r="E204" s="25">
        <f t="shared" si="6"/>
        <v>0.49</v>
      </c>
      <c r="F204" s="53">
        <f t="shared" si="7"/>
        <v>4552.59</v>
      </c>
      <c r="G204" s="22">
        <v>0.89</v>
      </c>
      <c r="H204" s="22">
        <v>0.94899999999999995</v>
      </c>
      <c r="I204" s="22">
        <v>0.99</v>
      </c>
      <c r="J204" s="50">
        <f t="shared" si="8"/>
        <v>3807</v>
      </c>
      <c r="K204" s="67">
        <v>120</v>
      </c>
    </row>
    <row r="205" spans="2:11" x14ac:dyDescent="0.15">
      <c r="B205" s="51">
        <v>165</v>
      </c>
      <c r="C205" s="23">
        <v>5.86</v>
      </c>
      <c r="D205" s="23">
        <v>4.8600000000000003</v>
      </c>
      <c r="E205" s="25">
        <f t="shared" si="6"/>
        <v>0.49</v>
      </c>
      <c r="F205" s="53">
        <f t="shared" si="7"/>
        <v>4524.66</v>
      </c>
      <c r="G205" s="22">
        <v>0.89</v>
      </c>
      <c r="H205" s="22">
        <v>0.94899999999999995</v>
      </c>
      <c r="I205" s="22">
        <v>0.99</v>
      </c>
      <c r="J205" s="50">
        <f t="shared" si="8"/>
        <v>3783</v>
      </c>
      <c r="K205" s="67">
        <v>120</v>
      </c>
    </row>
    <row r="206" spans="2:11" x14ac:dyDescent="0.15">
      <c r="B206" s="51">
        <v>166</v>
      </c>
      <c r="C206" s="23">
        <v>5.83</v>
      </c>
      <c r="D206" s="23">
        <v>4.83</v>
      </c>
      <c r="E206" s="25">
        <f t="shared" si="6"/>
        <v>0.48</v>
      </c>
      <c r="F206" s="53">
        <f t="shared" si="7"/>
        <v>4496.7299999999996</v>
      </c>
      <c r="G206" s="22">
        <v>0.89</v>
      </c>
      <c r="H206" s="22">
        <v>0.94899999999999995</v>
      </c>
      <c r="I206" s="22">
        <v>0.99</v>
      </c>
      <c r="J206" s="50">
        <f t="shared" si="8"/>
        <v>3760</v>
      </c>
      <c r="K206" s="67">
        <v>120</v>
      </c>
    </row>
    <row r="207" spans="2:11" x14ac:dyDescent="0.15">
      <c r="B207" s="51">
        <v>167</v>
      </c>
      <c r="C207" s="23">
        <v>5.8</v>
      </c>
      <c r="D207" s="23">
        <v>4.8</v>
      </c>
      <c r="E207" s="25">
        <f t="shared" si="6"/>
        <v>0.48</v>
      </c>
      <c r="F207" s="53">
        <f t="shared" si="7"/>
        <v>4468.8</v>
      </c>
      <c r="G207" s="22">
        <v>0.89</v>
      </c>
      <c r="H207" s="22">
        <v>0.94899999999999995</v>
      </c>
      <c r="I207" s="22">
        <v>0.99</v>
      </c>
      <c r="J207" s="50">
        <f t="shared" si="8"/>
        <v>3737</v>
      </c>
      <c r="K207" s="67">
        <v>120</v>
      </c>
    </row>
    <row r="208" spans="2:11" x14ac:dyDescent="0.15">
      <c r="B208" s="51">
        <v>168</v>
      </c>
      <c r="C208" s="23">
        <v>5.77</v>
      </c>
      <c r="D208" s="23">
        <v>4.7699999999999996</v>
      </c>
      <c r="E208" s="25">
        <f t="shared" si="6"/>
        <v>0.48</v>
      </c>
      <c r="F208" s="53">
        <f t="shared" si="7"/>
        <v>4440.87</v>
      </c>
      <c r="G208" s="22">
        <v>0.89</v>
      </c>
      <c r="H208" s="22">
        <v>0.94799999999999995</v>
      </c>
      <c r="I208" s="22">
        <v>0.99</v>
      </c>
      <c r="J208" s="50">
        <f t="shared" si="8"/>
        <v>3709</v>
      </c>
      <c r="K208" s="67">
        <v>120</v>
      </c>
    </row>
    <row r="209" spans="2:11" x14ac:dyDescent="0.15">
      <c r="B209" s="51">
        <v>169</v>
      </c>
      <c r="C209" s="23">
        <v>5.74</v>
      </c>
      <c r="D209" s="23">
        <v>4.74</v>
      </c>
      <c r="E209" s="25">
        <f t="shared" si="6"/>
        <v>0.47</v>
      </c>
      <c r="F209" s="53">
        <f t="shared" si="7"/>
        <v>4412.9399999999996</v>
      </c>
      <c r="G209" s="22">
        <v>0.89</v>
      </c>
      <c r="H209" s="22">
        <v>0.94799999999999995</v>
      </c>
      <c r="I209" s="22">
        <v>0.99</v>
      </c>
      <c r="J209" s="50">
        <f t="shared" si="8"/>
        <v>3686</v>
      </c>
      <c r="K209" s="67">
        <v>120</v>
      </c>
    </row>
    <row r="210" spans="2:11" x14ac:dyDescent="0.15">
      <c r="B210" s="51">
        <v>170</v>
      </c>
      <c r="C210" s="23">
        <v>5.71</v>
      </c>
      <c r="D210" s="23">
        <v>4.71</v>
      </c>
      <c r="E210" s="25">
        <f t="shared" si="6"/>
        <v>0.47</v>
      </c>
      <c r="F210" s="53">
        <f t="shared" si="7"/>
        <v>4385.01</v>
      </c>
      <c r="G210" s="22">
        <v>0.89</v>
      </c>
      <c r="H210" s="22">
        <v>0.94799999999999995</v>
      </c>
      <c r="I210" s="22">
        <v>0.99</v>
      </c>
      <c r="J210" s="50">
        <f t="shared" si="8"/>
        <v>3663</v>
      </c>
      <c r="K210" s="67">
        <v>120</v>
      </c>
    </row>
    <row r="211" spans="2:11" x14ac:dyDescent="0.15">
      <c r="B211" s="51">
        <v>171</v>
      </c>
      <c r="C211" s="23">
        <v>5.68</v>
      </c>
      <c r="D211" s="23">
        <v>4.68</v>
      </c>
      <c r="E211" s="25">
        <f t="shared" si="6"/>
        <v>0.47</v>
      </c>
      <c r="F211" s="53">
        <f t="shared" si="7"/>
        <v>4357.08</v>
      </c>
      <c r="G211" s="22">
        <v>0.89</v>
      </c>
      <c r="H211" s="22">
        <v>0.94699999999999995</v>
      </c>
      <c r="I211" s="22">
        <v>0.99</v>
      </c>
      <c r="J211" s="50">
        <f t="shared" si="8"/>
        <v>3636</v>
      </c>
      <c r="K211" s="67">
        <v>120</v>
      </c>
    </row>
    <row r="212" spans="2:11" x14ac:dyDescent="0.15">
      <c r="B212" s="51">
        <v>172</v>
      </c>
      <c r="C212" s="23">
        <v>5.65</v>
      </c>
      <c r="D212" s="23">
        <v>4.6500000000000004</v>
      </c>
      <c r="E212" s="25">
        <f t="shared" si="6"/>
        <v>0.47</v>
      </c>
      <c r="F212" s="53">
        <f t="shared" si="7"/>
        <v>4329.1499999999996</v>
      </c>
      <c r="G212" s="22">
        <v>0.89</v>
      </c>
      <c r="H212" s="22">
        <v>0.94699999999999995</v>
      </c>
      <c r="I212" s="22">
        <v>0.99</v>
      </c>
      <c r="J212" s="50">
        <f t="shared" si="8"/>
        <v>3612</v>
      </c>
      <c r="K212" s="67">
        <v>120</v>
      </c>
    </row>
    <row r="213" spans="2:11" x14ac:dyDescent="0.15">
      <c r="B213" s="51">
        <v>173</v>
      </c>
      <c r="C213" s="23">
        <v>5.62</v>
      </c>
      <c r="D213" s="23">
        <v>4.62</v>
      </c>
      <c r="E213" s="25">
        <f t="shared" si="6"/>
        <v>0.46</v>
      </c>
      <c r="F213" s="53">
        <f t="shared" si="7"/>
        <v>4301.22</v>
      </c>
      <c r="G213" s="22">
        <v>0.89</v>
      </c>
      <c r="H213" s="22">
        <v>0.94699999999999995</v>
      </c>
      <c r="I213" s="22">
        <v>0.99</v>
      </c>
      <c r="J213" s="50">
        <f t="shared" si="8"/>
        <v>3589</v>
      </c>
      <c r="K213" s="67">
        <v>120</v>
      </c>
    </row>
    <row r="214" spans="2:11" x14ac:dyDescent="0.15">
      <c r="B214" s="51">
        <v>174</v>
      </c>
      <c r="C214" s="23">
        <v>5.59</v>
      </c>
      <c r="D214" s="23">
        <v>4.59</v>
      </c>
      <c r="E214" s="25">
        <f t="shared" si="6"/>
        <v>0.46</v>
      </c>
      <c r="F214" s="53">
        <f t="shared" si="7"/>
        <v>4273.29</v>
      </c>
      <c r="G214" s="22">
        <v>0.89</v>
      </c>
      <c r="H214" s="22">
        <v>0.94599999999999995</v>
      </c>
      <c r="I214" s="22">
        <v>0.99</v>
      </c>
      <c r="J214" s="50">
        <f t="shared" si="8"/>
        <v>3562</v>
      </c>
      <c r="K214" s="67">
        <v>120</v>
      </c>
    </row>
    <row r="215" spans="2:11" x14ac:dyDescent="0.15">
      <c r="B215" s="51">
        <v>175</v>
      </c>
      <c r="C215" s="23">
        <v>5.56</v>
      </c>
      <c r="D215" s="23">
        <v>4.5599999999999996</v>
      </c>
      <c r="E215" s="25">
        <f t="shared" si="6"/>
        <v>0.46</v>
      </c>
      <c r="F215" s="53">
        <f t="shared" si="7"/>
        <v>4245.3599999999997</v>
      </c>
      <c r="G215" s="22">
        <v>0.89</v>
      </c>
      <c r="H215" s="22">
        <v>0.94599999999999995</v>
      </c>
      <c r="I215" s="22">
        <v>0.99</v>
      </c>
      <c r="J215" s="50">
        <f t="shared" si="8"/>
        <v>3539</v>
      </c>
      <c r="K215" s="67">
        <v>120</v>
      </c>
    </row>
    <row r="216" spans="2:11" x14ac:dyDescent="0.15">
      <c r="B216" s="51">
        <v>176</v>
      </c>
      <c r="C216" s="23">
        <v>5.53</v>
      </c>
      <c r="D216" s="23">
        <v>4.53</v>
      </c>
      <c r="E216" s="25">
        <f t="shared" si="6"/>
        <v>0.45</v>
      </c>
      <c r="F216" s="53">
        <f t="shared" si="7"/>
        <v>4217.43</v>
      </c>
      <c r="G216" s="22">
        <v>0.89</v>
      </c>
      <c r="H216" s="22">
        <v>0.94499999999999995</v>
      </c>
      <c r="I216" s="22">
        <v>0.99</v>
      </c>
      <c r="J216" s="50">
        <f t="shared" si="8"/>
        <v>3512</v>
      </c>
      <c r="K216" s="67">
        <v>120</v>
      </c>
    </row>
    <row r="217" spans="2:11" x14ac:dyDescent="0.15">
      <c r="B217" s="51">
        <v>177</v>
      </c>
      <c r="C217" s="23">
        <v>5.5</v>
      </c>
      <c r="D217" s="23">
        <v>4.5</v>
      </c>
      <c r="E217" s="25">
        <f t="shared" si="6"/>
        <v>0.45</v>
      </c>
      <c r="F217" s="53">
        <f t="shared" si="7"/>
        <v>4189.5</v>
      </c>
      <c r="G217" s="22">
        <v>0.89</v>
      </c>
      <c r="H217" s="22">
        <v>0.94499999999999995</v>
      </c>
      <c r="I217" s="22">
        <v>0.99</v>
      </c>
      <c r="J217" s="50">
        <f t="shared" si="8"/>
        <v>3488</v>
      </c>
      <c r="K217" s="67">
        <v>120</v>
      </c>
    </row>
    <row r="218" spans="2:11" x14ac:dyDescent="0.15">
      <c r="B218" s="51">
        <v>178</v>
      </c>
      <c r="C218" s="23">
        <v>5.47</v>
      </c>
      <c r="D218" s="23">
        <v>4.47</v>
      </c>
      <c r="E218" s="25">
        <f t="shared" si="6"/>
        <v>0.45</v>
      </c>
      <c r="F218" s="53">
        <f t="shared" si="7"/>
        <v>4161.57</v>
      </c>
      <c r="G218" s="22">
        <v>0.89</v>
      </c>
      <c r="H218" s="22">
        <v>0.94499999999999995</v>
      </c>
      <c r="I218" s="22">
        <v>0.99</v>
      </c>
      <c r="J218" s="50">
        <f t="shared" si="8"/>
        <v>3465</v>
      </c>
      <c r="K218" s="67">
        <v>120</v>
      </c>
    </row>
    <row r="219" spans="2:11" x14ac:dyDescent="0.15">
      <c r="B219" s="51">
        <v>179</v>
      </c>
      <c r="C219" s="23">
        <v>5.44</v>
      </c>
      <c r="D219" s="23">
        <v>4.4400000000000004</v>
      </c>
      <c r="E219" s="25">
        <f t="shared" si="6"/>
        <v>0.44</v>
      </c>
      <c r="F219" s="53">
        <f t="shared" si="7"/>
        <v>4133.6400000000003</v>
      </c>
      <c r="G219" s="22">
        <v>0.89</v>
      </c>
      <c r="H219" s="22">
        <v>0.94399999999999995</v>
      </c>
      <c r="I219" s="22">
        <v>0.99</v>
      </c>
      <c r="J219" s="50">
        <f t="shared" si="8"/>
        <v>3438</v>
      </c>
      <c r="K219" s="67">
        <v>120</v>
      </c>
    </row>
    <row r="220" spans="2:11" x14ac:dyDescent="0.15">
      <c r="B220" s="51">
        <v>180</v>
      </c>
      <c r="C220" s="23">
        <v>5.41</v>
      </c>
      <c r="D220" s="23">
        <v>4.41</v>
      </c>
      <c r="E220" s="25">
        <f t="shared" si="6"/>
        <v>0.44</v>
      </c>
      <c r="F220" s="53">
        <f t="shared" si="7"/>
        <v>4105.71</v>
      </c>
      <c r="G220" s="22">
        <v>0.89</v>
      </c>
      <c r="H220" s="22">
        <v>0.94399999999999995</v>
      </c>
      <c r="I220" s="22">
        <v>0.99</v>
      </c>
      <c r="J220" s="50">
        <f t="shared" si="8"/>
        <v>3415</v>
      </c>
      <c r="K220" s="67">
        <v>120</v>
      </c>
    </row>
    <row r="221" spans="2:11" x14ac:dyDescent="0.15">
      <c r="B221" s="51">
        <v>181</v>
      </c>
      <c r="C221" s="23">
        <v>5.38</v>
      </c>
      <c r="D221" s="23">
        <v>4.38</v>
      </c>
      <c r="E221" s="25">
        <f t="shared" si="6"/>
        <v>0.44</v>
      </c>
      <c r="F221" s="53">
        <f t="shared" si="7"/>
        <v>4077.78</v>
      </c>
      <c r="G221" s="22">
        <v>0.89</v>
      </c>
      <c r="H221" s="22">
        <v>0.94399999999999995</v>
      </c>
      <c r="I221" s="22">
        <v>0.99</v>
      </c>
      <c r="J221" s="50">
        <f t="shared" si="8"/>
        <v>3392</v>
      </c>
      <c r="K221" s="67">
        <v>120</v>
      </c>
    </row>
    <row r="222" spans="2:11" x14ac:dyDescent="0.15">
      <c r="B222" s="51">
        <v>182</v>
      </c>
      <c r="C222" s="23">
        <v>5.35</v>
      </c>
      <c r="D222" s="23">
        <v>4.3499999999999996</v>
      </c>
      <c r="E222" s="25">
        <f t="shared" si="6"/>
        <v>0.44</v>
      </c>
      <c r="F222" s="53">
        <f t="shared" si="7"/>
        <v>4049.85</v>
      </c>
      <c r="G222" s="22">
        <v>0.89</v>
      </c>
      <c r="H222" s="22">
        <v>0.94299999999999995</v>
      </c>
      <c r="I222" s="22">
        <v>0.99</v>
      </c>
      <c r="J222" s="50">
        <f t="shared" si="8"/>
        <v>3365</v>
      </c>
      <c r="K222" s="67">
        <v>120</v>
      </c>
    </row>
    <row r="223" spans="2:11" x14ac:dyDescent="0.15">
      <c r="B223" s="51">
        <v>183</v>
      </c>
      <c r="C223" s="23">
        <v>5.32</v>
      </c>
      <c r="D223" s="23">
        <v>4.32</v>
      </c>
      <c r="E223" s="25">
        <f t="shared" si="6"/>
        <v>0.43</v>
      </c>
      <c r="F223" s="53">
        <f t="shared" si="7"/>
        <v>4021.92</v>
      </c>
      <c r="G223" s="22">
        <v>0.89</v>
      </c>
      <c r="H223" s="22">
        <v>0.94299999999999995</v>
      </c>
      <c r="I223" s="22">
        <v>0.99</v>
      </c>
      <c r="J223" s="50">
        <f t="shared" si="8"/>
        <v>3342</v>
      </c>
      <c r="K223" s="67">
        <v>120</v>
      </c>
    </row>
    <row r="224" spans="2:11" x14ac:dyDescent="0.15">
      <c r="B224" s="51">
        <v>184</v>
      </c>
      <c r="C224" s="23">
        <v>5.29</v>
      </c>
      <c r="D224" s="23">
        <v>4.29</v>
      </c>
      <c r="E224" s="25">
        <f t="shared" si="6"/>
        <v>0.43</v>
      </c>
      <c r="F224" s="53">
        <f t="shared" si="7"/>
        <v>3993.99</v>
      </c>
      <c r="G224" s="22">
        <v>0.89</v>
      </c>
      <c r="H224" s="22">
        <v>0.94299999999999995</v>
      </c>
      <c r="I224" s="22">
        <v>0.99</v>
      </c>
      <c r="J224" s="50">
        <f t="shared" si="8"/>
        <v>3319</v>
      </c>
      <c r="K224" s="67">
        <v>120</v>
      </c>
    </row>
    <row r="225" spans="2:11" x14ac:dyDescent="0.15">
      <c r="B225" s="51">
        <v>185</v>
      </c>
      <c r="C225" s="23">
        <v>5.26</v>
      </c>
      <c r="D225" s="23">
        <v>4.26</v>
      </c>
      <c r="E225" s="25">
        <f t="shared" si="6"/>
        <v>0.43</v>
      </c>
      <c r="F225" s="53">
        <f t="shared" si="7"/>
        <v>3966.06</v>
      </c>
      <c r="G225" s="22">
        <v>0.89</v>
      </c>
      <c r="H225" s="22">
        <v>0.94199999999999995</v>
      </c>
      <c r="I225" s="22">
        <v>0.99</v>
      </c>
      <c r="J225" s="50">
        <f t="shared" si="8"/>
        <v>3292</v>
      </c>
      <c r="K225" s="67">
        <v>120</v>
      </c>
    </row>
    <row r="226" spans="2:11" x14ac:dyDescent="0.15">
      <c r="B226" s="51">
        <v>186</v>
      </c>
      <c r="C226" s="23">
        <v>5.23</v>
      </c>
      <c r="D226" s="23">
        <v>4.2300000000000004</v>
      </c>
      <c r="E226" s="25">
        <f t="shared" si="6"/>
        <v>0.42</v>
      </c>
      <c r="F226" s="53">
        <f t="shared" si="7"/>
        <v>3938.13</v>
      </c>
      <c r="G226" s="22">
        <v>0.89</v>
      </c>
      <c r="H226" s="22">
        <v>0.94199999999999995</v>
      </c>
      <c r="I226" s="22">
        <v>0.99</v>
      </c>
      <c r="J226" s="50">
        <f t="shared" si="8"/>
        <v>3269</v>
      </c>
      <c r="K226" s="67">
        <v>120</v>
      </c>
    </row>
    <row r="227" spans="2:11" x14ac:dyDescent="0.15">
      <c r="B227" s="51">
        <v>187</v>
      </c>
      <c r="C227" s="23">
        <v>5.2</v>
      </c>
      <c r="D227" s="23">
        <v>4.2</v>
      </c>
      <c r="E227" s="25">
        <f t="shared" si="6"/>
        <v>0.42</v>
      </c>
      <c r="F227" s="53">
        <f t="shared" si="7"/>
        <v>3910.2</v>
      </c>
      <c r="G227" s="22">
        <v>0.89</v>
      </c>
      <c r="H227" s="22">
        <v>0.94199999999999995</v>
      </c>
      <c r="I227" s="22">
        <v>0.99</v>
      </c>
      <c r="J227" s="50">
        <f t="shared" si="8"/>
        <v>3245</v>
      </c>
      <c r="K227" s="67">
        <v>120</v>
      </c>
    </row>
    <row r="228" spans="2:11" x14ac:dyDescent="0.15">
      <c r="B228" s="51">
        <v>188</v>
      </c>
      <c r="C228" s="23">
        <v>5.17</v>
      </c>
      <c r="D228" s="23">
        <v>4.17</v>
      </c>
      <c r="E228" s="25">
        <f t="shared" si="6"/>
        <v>0.42</v>
      </c>
      <c r="F228" s="53">
        <f t="shared" si="7"/>
        <v>3882.27</v>
      </c>
      <c r="G228" s="22">
        <v>0.89</v>
      </c>
      <c r="H228" s="22">
        <v>0.94099999999999995</v>
      </c>
      <c r="I228" s="22">
        <v>0.99</v>
      </c>
      <c r="J228" s="50">
        <f t="shared" si="8"/>
        <v>3219</v>
      </c>
      <c r="K228" s="67">
        <v>120</v>
      </c>
    </row>
    <row r="229" spans="2:11" x14ac:dyDescent="0.15">
      <c r="B229" s="51">
        <v>189</v>
      </c>
      <c r="C229" s="23">
        <v>5.14</v>
      </c>
      <c r="D229" s="23">
        <v>4.1399999999999997</v>
      </c>
      <c r="E229" s="25">
        <f t="shared" si="6"/>
        <v>0.41</v>
      </c>
      <c r="F229" s="53">
        <f t="shared" si="7"/>
        <v>3854.34</v>
      </c>
      <c r="G229" s="22">
        <v>0.89</v>
      </c>
      <c r="H229" s="22">
        <v>0.94099999999999995</v>
      </c>
      <c r="I229" s="22">
        <v>0.99</v>
      </c>
      <c r="J229" s="50">
        <f t="shared" si="8"/>
        <v>3196</v>
      </c>
      <c r="K229" s="67">
        <v>120</v>
      </c>
    </row>
    <row r="230" spans="2:11" x14ac:dyDescent="0.15">
      <c r="B230" s="51">
        <v>190</v>
      </c>
      <c r="C230" s="23">
        <v>5.1100000000000003</v>
      </c>
      <c r="D230" s="23">
        <v>4.1100000000000003</v>
      </c>
      <c r="E230" s="25">
        <f t="shared" si="6"/>
        <v>0.41</v>
      </c>
      <c r="F230" s="53">
        <f t="shared" si="7"/>
        <v>3826.41</v>
      </c>
      <c r="G230" s="22">
        <v>0.89</v>
      </c>
      <c r="H230" s="22">
        <v>0.94099999999999995</v>
      </c>
      <c r="I230" s="22">
        <v>0.99</v>
      </c>
      <c r="J230" s="50">
        <f t="shared" si="8"/>
        <v>3173</v>
      </c>
      <c r="K230" s="67">
        <v>120</v>
      </c>
    </row>
    <row r="231" spans="2:11" x14ac:dyDescent="0.15">
      <c r="B231" s="51">
        <v>191</v>
      </c>
      <c r="C231" s="23">
        <v>5.08</v>
      </c>
      <c r="D231" s="23">
        <v>4.08</v>
      </c>
      <c r="E231" s="25">
        <f t="shared" si="6"/>
        <v>0.41</v>
      </c>
      <c r="F231" s="53">
        <f t="shared" si="7"/>
        <v>3798.48</v>
      </c>
      <c r="G231" s="22">
        <v>0.89</v>
      </c>
      <c r="H231" s="22">
        <v>0.94</v>
      </c>
      <c r="I231" s="22">
        <v>0.99</v>
      </c>
      <c r="J231" s="50">
        <f t="shared" si="8"/>
        <v>3146</v>
      </c>
      <c r="K231" s="67">
        <v>120</v>
      </c>
    </row>
    <row r="232" spans="2:11" x14ac:dyDescent="0.15">
      <c r="B232" s="51">
        <v>192</v>
      </c>
      <c r="C232" s="23">
        <v>5.05</v>
      </c>
      <c r="D232" s="23">
        <v>4.05</v>
      </c>
      <c r="E232" s="25">
        <f t="shared" si="6"/>
        <v>0.41</v>
      </c>
      <c r="F232" s="53">
        <f t="shared" si="7"/>
        <v>3770.55</v>
      </c>
      <c r="G232" s="22">
        <v>0.89</v>
      </c>
      <c r="H232" s="22">
        <v>0.94</v>
      </c>
      <c r="I232" s="22">
        <v>0.99</v>
      </c>
      <c r="J232" s="50">
        <f t="shared" si="8"/>
        <v>3123</v>
      </c>
      <c r="K232" s="67">
        <v>120</v>
      </c>
    </row>
    <row r="233" spans="2:11" x14ac:dyDescent="0.15">
      <c r="B233" s="51">
        <v>193</v>
      </c>
      <c r="C233" s="23">
        <v>5.0199999999999996</v>
      </c>
      <c r="D233" s="23">
        <v>4.0199999999999996</v>
      </c>
      <c r="E233" s="25">
        <f t="shared" ref="E233:E296" si="9">ROUND(D233/$H$18,2)</f>
        <v>0.4</v>
      </c>
      <c r="F233" s="53">
        <f t="shared" ref="F233:F296" si="10">ROUND(9.8*D233*$H$17,2)</f>
        <v>3742.62</v>
      </c>
      <c r="G233" s="22">
        <v>0.89</v>
      </c>
      <c r="H233" s="22">
        <v>0.94</v>
      </c>
      <c r="I233" s="22">
        <v>0.99</v>
      </c>
      <c r="J233" s="50">
        <f t="shared" ref="J233:J296" si="11">ROUND(F233*G233*H233*I233,0)</f>
        <v>3100</v>
      </c>
      <c r="K233" s="67">
        <v>120</v>
      </c>
    </row>
    <row r="234" spans="2:11" x14ac:dyDescent="0.15">
      <c r="B234" s="51">
        <v>194</v>
      </c>
      <c r="C234" s="23">
        <v>5</v>
      </c>
      <c r="D234" s="23">
        <v>4</v>
      </c>
      <c r="E234" s="25">
        <f t="shared" si="9"/>
        <v>0.4</v>
      </c>
      <c r="F234" s="53">
        <f t="shared" si="10"/>
        <v>3724</v>
      </c>
      <c r="G234" s="22">
        <v>0.89</v>
      </c>
      <c r="H234" s="22">
        <v>0.94</v>
      </c>
      <c r="I234" s="22">
        <v>0.99</v>
      </c>
      <c r="J234" s="50">
        <f t="shared" si="11"/>
        <v>3084</v>
      </c>
      <c r="K234" s="67">
        <v>120</v>
      </c>
    </row>
    <row r="235" spans="2:11" x14ac:dyDescent="0.15">
      <c r="B235" s="51">
        <v>195</v>
      </c>
      <c r="C235" s="23">
        <v>4.9800000000000004</v>
      </c>
      <c r="D235" s="23">
        <v>3.98</v>
      </c>
      <c r="E235" s="25">
        <f t="shared" si="9"/>
        <v>0.4</v>
      </c>
      <c r="F235" s="53">
        <f t="shared" si="10"/>
        <v>3705.38</v>
      </c>
      <c r="G235" s="22">
        <v>0.89</v>
      </c>
      <c r="H235" s="22">
        <v>0.93899999999999995</v>
      </c>
      <c r="I235" s="22">
        <v>0.99</v>
      </c>
      <c r="J235" s="50">
        <f t="shared" si="11"/>
        <v>3066</v>
      </c>
      <c r="K235" s="67">
        <v>120</v>
      </c>
    </row>
    <row r="236" spans="2:11" x14ac:dyDescent="0.15">
      <c r="B236" s="51">
        <v>196</v>
      </c>
      <c r="C236" s="23">
        <v>4.96</v>
      </c>
      <c r="D236" s="23">
        <v>3.96</v>
      </c>
      <c r="E236" s="25">
        <f t="shared" si="9"/>
        <v>0.4</v>
      </c>
      <c r="F236" s="53">
        <f t="shared" si="10"/>
        <v>3686.76</v>
      </c>
      <c r="G236" s="22">
        <v>0.89</v>
      </c>
      <c r="H236" s="22">
        <v>0.93899999999999995</v>
      </c>
      <c r="I236" s="22">
        <v>0.99</v>
      </c>
      <c r="J236" s="50">
        <f t="shared" si="11"/>
        <v>3050</v>
      </c>
      <c r="K236" s="67">
        <v>120</v>
      </c>
    </row>
    <row r="237" spans="2:11" x14ac:dyDescent="0.15">
      <c r="B237" s="51">
        <v>197</v>
      </c>
      <c r="C237" s="23">
        <v>4.9400000000000004</v>
      </c>
      <c r="D237" s="23">
        <v>3.94</v>
      </c>
      <c r="E237" s="25">
        <f t="shared" si="9"/>
        <v>0.39</v>
      </c>
      <c r="F237" s="53">
        <f t="shared" si="10"/>
        <v>3668.14</v>
      </c>
      <c r="G237" s="22">
        <v>0.89</v>
      </c>
      <c r="H237" s="22">
        <v>0.93899999999999995</v>
      </c>
      <c r="I237" s="22">
        <v>0.99</v>
      </c>
      <c r="J237" s="50">
        <f t="shared" si="11"/>
        <v>3035</v>
      </c>
      <c r="K237" s="67">
        <v>120</v>
      </c>
    </row>
    <row r="238" spans="2:11" x14ac:dyDescent="0.15">
      <c r="B238" s="51">
        <v>198</v>
      </c>
      <c r="C238" s="23">
        <v>4.92</v>
      </c>
      <c r="D238" s="23">
        <v>3.92</v>
      </c>
      <c r="E238" s="25">
        <f t="shared" si="9"/>
        <v>0.39</v>
      </c>
      <c r="F238" s="53">
        <f t="shared" si="10"/>
        <v>3649.52</v>
      </c>
      <c r="G238" s="22">
        <v>0.89</v>
      </c>
      <c r="H238" s="22">
        <v>0.93899999999999995</v>
      </c>
      <c r="I238" s="22">
        <v>0.99</v>
      </c>
      <c r="J238" s="50">
        <f t="shared" si="11"/>
        <v>3019</v>
      </c>
      <c r="K238" s="67">
        <v>120</v>
      </c>
    </row>
    <row r="239" spans="2:11" x14ac:dyDescent="0.15">
      <c r="B239" s="51">
        <v>199</v>
      </c>
      <c r="C239" s="23">
        <v>4.9000000000000004</v>
      </c>
      <c r="D239" s="23">
        <v>3.9</v>
      </c>
      <c r="E239" s="25">
        <f t="shared" si="9"/>
        <v>0.39</v>
      </c>
      <c r="F239" s="53">
        <f t="shared" si="10"/>
        <v>3630.9</v>
      </c>
      <c r="G239" s="22">
        <v>0.89</v>
      </c>
      <c r="H239" s="22">
        <v>0.93899999999999995</v>
      </c>
      <c r="I239" s="22">
        <v>0.99</v>
      </c>
      <c r="J239" s="50">
        <f t="shared" si="11"/>
        <v>3004</v>
      </c>
      <c r="K239" s="67">
        <v>120</v>
      </c>
    </row>
    <row r="240" spans="2:11" x14ac:dyDescent="0.15">
      <c r="B240" s="51">
        <v>200</v>
      </c>
      <c r="C240" s="23">
        <v>4.88</v>
      </c>
      <c r="D240" s="23">
        <v>3.88</v>
      </c>
      <c r="E240" s="25">
        <f t="shared" si="9"/>
        <v>0.39</v>
      </c>
      <c r="F240" s="53">
        <f t="shared" si="10"/>
        <v>3612.28</v>
      </c>
      <c r="G240" s="22">
        <v>0.89</v>
      </c>
      <c r="H240" s="22">
        <v>0.93799999999999994</v>
      </c>
      <c r="I240" s="22">
        <v>0.99</v>
      </c>
      <c r="J240" s="50">
        <f t="shared" si="11"/>
        <v>2985</v>
      </c>
      <c r="K240" s="67">
        <v>120</v>
      </c>
    </row>
    <row r="241" spans="2:11" x14ac:dyDescent="0.15">
      <c r="B241" s="51">
        <v>201</v>
      </c>
      <c r="C241" s="23">
        <v>4.8600000000000003</v>
      </c>
      <c r="D241" s="23">
        <v>3.86</v>
      </c>
      <c r="E241" s="25">
        <f t="shared" si="9"/>
        <v>0.39</v>
      </c>
      <c r="F241" s="53">
        <f t="shared" si="10"/>
        <v>3593.66</v>
      </c>
      <c r="G241" s="22">
        <v>0.89</v>
      </c>
      <c r="H241" s="22">
        <v>0.93799999999999994</v>
      </c>
      <c r="I241" s="22">
        <v>0.99</v>
      </c>
      <c r="J241" s="50">
        <f t="shared" si="11"/>
        <v>2970</v>
      </c>
      <c r="K241" s="67">
        <v>120</v>
      </c>
    </row>
    <row r="242" spans="2:11" x14ac:dyDescent="0.15">
      <c r="B242" s="51">
        <v>202</v>
      </c>
      <c r="C242" s="23">
        <v>4.84</v>
      </c>
      <c r="D242" s="23">
        <v>3.84</v>
      </c>
      <c r="E242" s="25">
        <f t="shared" si="9"/>
        <v>0.38</v>
      </c>
      <c r="F242" s="53">
        <f t="shared" si="10"/>
        <v>3575.04</v>
      </c>
      <c r="G242" s="22">
        <v>0.89</v>
      </c>
      <c r="H242" s="22">
        <v>0.93700000000000006</v>
      </c>
      <c r="I242" s="22">
        <v>0.99</v>
      </c>
      <c r="J242" s="50">
        <f t="shared" si="11"/>
        <v>2952</v>
      </c>
      <c r="K242" s="67">
        <v>120</v>
      </c>
    </row>
    <row r="243" spans="2:11" x14ac:dyDescent="0.15">
      <c r="B243" s="51">
        <v>203</v>
      </c>
      <c r="C243" s="23">
        <v>4.82</v>
      </c>
      <c r="D243" s="23">
        <v>3.82</v>
      </c>
      <c r="E243" s="25">
        <f t="shared" si="9"/>
        <v>0.38</v>
      </c>
      <c r="F243" s="53">
        <f t="shared" si="10"/>
        <v>3556.42</v>
      </c>
      <c r="G243" s="22">
        <v>0.89</v>
      </c>
      <c r="H243" s="22">
        <v>0.93700000000000006</v>
      </c>
      <c r="I243" s="22">
        <v>0.99</v>
      </c>
      <c r="J243" s="50">
        <f t="shared" si="11"/>
        <v>2936</v>
      </c>
      <c r="K243" s="67">
        <v>120</v>
      </c>
    </row>
    <row r="244" spans="2:11" x14ac:dyDescent="0.15">
      <c r="B244" s="51">
        <v>204</v>
      </c>
      <c r="C244" s="23">
        <v>4.8</v>
      </c>
      <c r="D244" s="23">
        <v>3.8</v>
      </c>
      <c r="E244" s="25">
        <f t="shared" si="9"/>
        <v>0.38</v>
      </c>
      <c r="F244" s="53">
        <f t="shared" si="10"/>
        <v>3537.8</v>
      </c>
      <c r="G244" s="22">
        <v>0.89</v>
      </c>
      <c r="H244" s="22">
        <v>0.93700000000000006</v>
      </c>
      <c r="I244" s="22">
        <v>0.99</v>
      </c>
      <c r="J244" s="50">
        <f t="shared" si="11"/>
        <v>2921</v>
      </c>
      <c r="K244" s="67">
        <v>120</v>
      </c>
    </row>
    <row r="245" spans="2:11" x14ac:dyDescent="0.15">
      <c r="B245" s="51">
        <v>205</v>
      </c>
      <c r="C245" s="23">
        <v>4.78</v>
      </c>
      <c r="D245" s="23">
        <v>3.78</v>
      </c>
      <c r="E245" s="25">
        <f t="shared" si="9"/>
        <v>0.38</v>
      </c>
      <c r="F245" s="53">
        <f t="shared" si="10"/>
        <v>3519.18</v>
      </c>
      <c r="G245" s="22">
        <v>0.89</v>
      </c>
      <c r="H245" s="22">
        <v>0.93600000000000005</v>
      </c>
      <c r="I245" s="22">
        <v>0.99</v>
      </c>
      <c r="J245" s="50">
        <f t="shared" si="11"/>
        <v>2902</v>
      </c>
      <c r="K245" s="67">
        <v>120</v>
      </c>
    </row>
    <row r="246" spans="2:11" x14ac:dyDescent="0.15">
      <c r="B246" s="51">
        <v>206</v>
      </c>
      <c r="C246" s="23">
        <v>4.76</v>
      </c>
      <c r="D246" s="23">
        <v>3.76</v>
      </c>
      <c r="E246" s="25">
        <f t="shared" si="9"/>
        <v>0.38</v>
      </c>
      <c r="F246" s="53">
        <f t="shared" si="10"/>
        <v>3500.56</v>
      </c>
      <c r="G246" s="22">
        <v>0.89</v>
      </c>
      <c r="H246" s="22">
        <v>0.93600000000000005</v>
      </c>
      <c r="I246" s="22">
        <v>0.99</v>
      </c>
      <c r="J246" s="50">
        <f t="shared" si="11"/>
        <v>2887</v>
      </c>
      <c r="K246" s="67">
        <v>120</v>
      </c>
    </row>
    <row r="247" spans="2:11" x14ac:dyDescent="0.15">
      <c r="B247" s="51">
        <v>207</v>
      </c>
      <c r="C247" s="23">
        <v>4.74</v>
      </c>
      <c r="D247" s="23">
        <v>3.74</v>
      </c>
      <c r="E247" s="25">
        <f t="shared" si="9"/>
        <v>0.37</v>
      </c>
      <c r="F247" s="53">
        <f t="shared" si="10"/>
        <v>3481.94</v>
      </c>
      <c r="G247" s="22">
        <v>0.89</v>
      </c>
      <c r="H247" s="22">
        <v>0.93600000000000005</v>
      </c>
      <c r="I247" s="22">
        <v>0.99</v>
      </c>
      <c r="J247" s="50">
        <f t="shared" si="11"/>
        <v>2872</v>
      </c>
      <c r="K247" s="67">
        <v>120</v>
      </c>
    </row>
    <row r="248" spans="2:11" x14ac:dyDescent="0.15">
      <c r="B248" s="51">
        <v>208</v>
      </c>
      <c r="C248" s="23">
        <v>4.72</v>
      </c>
      <c r="D248" s="23">
        <v>3.72</v>
      </c>
      <c r="E248" s="25">
        <f t="shared" si="9"/>
        <v>0.37</v>
      </c>
      <c r="F248" s="53">
        <f t="shared" si="10"/>
        <v>3463.32</v>
      </c>
      <c r="G248" s="22">
        <v>0.89</v>
      </c>
      <c r="H248" s="22">
        <v>0.93600000000000005</v>
      </c>
      <c r="I248" s="22">
        <v>0.99</v>
      </c>
      <c r="J248" s="50">
        <f t="shared" si="11"/>
        <v>2856</v>
      </c>
      <c r="K248" s="67">
        <v>120</v>
      </c>
    </row>
    <row r="249" spans="2:11" x14ac:dyDescent="0.15">
      <c r="B249" s="51">
        <v>209</v>
      </c>
      <c r="C249" s="23">
        <v>4.7</v>
      </c>
      <c r="D249" s="23">
        <v>3.7</v>
      </c>
      <c r="E249" s="25">
        <f t="shared" si="9"/>
        <v>0.37</v>
      </c>
      <c r="F249" s="53">
        <f t="shared" si="10"/>
        <v>3444.7</v>
      </c>
      <c r="G249" s="22">
        <v>0.89</v>
      </c>
      <c r="H249" s="22">
        <v>0.93600000000000005</v>
      </c>
      <c r="I249" s="22">
        <v>0.99</v>
      </c>
      <c r="J249" s="50">
        <f t="shared" si="11"/>
        <v>2841</v>
      </c>
      <c r="K249" s="67">
        <v>120</v>
      </c>
    </row>
    <row r="250" spans="2:11" x14ac:dyDescent="0.15">
      <c r="B250" s="51">
        <v>210</v>
      </c>
      <c r="C250" s="23">
        <v>4.68</v>
      </c>
      <c r="D250" s="23">
        <v>3.68</v>
      </c>
      <c r="E250" s="25">
        <f t="shared" si="9"/>
        <v>0.37</v>
      </c>
      <c r="F250" s="53">
        <f t="shared" si="10"/>
        <v>3426.08</v>
      </c>
      <c r="G250" s="22">
        <v>0.89</v>
      </c>
      <c r="H250" s="22">
        <v>0.93500000000000005</v>
      </c>
      <c r="I250" s="22">
        <v>0.99</v>
      </c>
      <c r="J250" s="50">
        <f t="shared" si="11"/>
        <v>2823</v>
      </c>
      <c r="K250" s="67">
        <v>120</v>
      </c>
    </row>
    <row r="251" spans="2:11" x14ac:dyDescent="0.15">
      <c r="B251" s="51">
        <v>211</v>
      </c>
      <c r="C251" s="23">
        <v>4.66</v>
      </c>
      <c r="D251" s="23">
        <v>3.66</v>
      </c>
      <c r="E251" s="25">
        <f t="shared" si="9"/>
        <v>0.37</v>
      </c>
      <c r="F251" s="53">
        <f t="shared" si="10"/>
        <v>3407.46</v>
      </c>
      <c r="G251" s="22">
        <v>0.89</v>
      </c>
      <c r="H251" s="22">
        <v>0.93500000000000005</v>
      </c>
      <c r="I251" s="22">
        <v>0.99</v>
      </c>
      <c r="J251" s="50">
        <f t="shared" si="11"/>
        <v>2807</v>
      </c>
      <c r="K251" s="67">
        <v>120</v>
      </c>
    </row>
    <row r="252" spans="2:11" x14ac:dyDescent="0.15">
      <c r="B252" s="51">
        <v>212</v>
      </c>
      <c r="C252" s="23">
        <v>4.6399999999999997</v>
      </c>
      <c r="D252" s="23">
        <v>3.64</v>
      </c>
      <c r="E252" s="25">
        <f t="shared" si="9"/>
        <v>0.36</v>
      </c>
      <c r="F252" s="53">
        <f t="shared" si="10"/>
        <v>3388.84</v>
      </c>
      <c r="G252" s="22">
        <v>0.89</v>
      </c>
      <c r="H252" s="22">
        <v>0.93400000000000005</v>
      </c>
      <c r="I252" s="22">
        <v>0.99</v>
      </c>
      <c r="J252" s="50">
        <f t="shared" si="11"/>
        <v>2789</v>
      </c>
      <c r="K252" s="67">
        <v>120</v>
      </c>
    </row>
    <row r="253" spans="2:11" x14ac:dyDescent="0.15">
      <c r="B253" s="51">
        <v>213</v>
      </c>
      <c r="C253" s="23">
        <v>4.62</v>
      </c>
      <c r="D253" s="23">
        <v>3.62</v>
      </c>
      <c r="E253" s="25">
        <f t="shared" si="9"/>
        <v>0.36</v>
      </c>
      <c r="F253" s="53">
        <f t="shared" si="10"/>
        <v>3370.22</v>
      </c>
      <c r="G253" s="22">
        <v>0.89</v>
      </c>
      <c r="H253" s="22">
        <v>0.93400000000000005</v>
      </c>
      <c r="I253" s="22">
        <v>0.99</v>
      </c>
      <c r="J253" s="50">
        <f t="shared" si="11"/>
        <v>2774</v>
      </c>
      <c r="K253" s="67">
        <v>120</v>
      </c>
    </row>
    <row r="254" spans="2:11" x14ac:dyDescent="0.15">
      <c r="B254" s="51">
        <v>214</v>
      </c>
      <c r="C254" s="23">
        <v>4.5999999999999996</v>
      </c>
      <c r="D254" s="23">
        <v>3.6</v>
      </c>
      <c r="E254" s="25">
        <f t="shared" si="9"/>
        <v>0.36</v>
      </c>
      <c r="F254" s="53">
        <f t="shared" si="10"/>
        <v>3351.6</v>
      </c>
      <c r="G254" s="22">
        <v>0.89</v>
      </c>
      <c r="H254" s="22">
        <v>0.93400000000000005</v>
      </c>
      <c r="I254" s="22">
        <v>0.99</v>
      </c>
      <c r="J254" s="50">
        <f t="shared" si="11"/>
        <v>2758</v>
      </c>
      <c r="K254" s="67">
        <v>120</v>
      </c>
    </row>
    <row r="255" spans="2:11" x14ac:dyDescent="0.15">
      <c r="B255" s="51">
        <v>215</v>
      </c>
      <c r="C255" s="23">
        <v>4.58</v>
      </c>
      <c r="D255" s="23">
        <v>3.58</v>
      </c>
      <c r="E255" s="25">
        <f t="shared" si="9"/>
        <v>0.36</v>
      </c>
      <c r="F255" s="53">
        <f t="shared" si="10"/>
        <v>3332.98</v>
      </c>
      <c r="G255" s="22">
        <v>0.89</v>
      </c>
      <c r="H255" s="22">
        <v>0.93300000000000005</v>
      </c>
      <c r="I255" s="22">
        <v>0.99</v>
      </c>
      <c r="J255" s="50">
        <f t="shared" si="11"/>
        <v>2740</v>
      </c>
      <c r="K255" s="67">
        <v>120</v>
      </c>
    </row>
    <row r="256" spans="2:11" x14ac:dyDescent="0.15">
      <c r="B256" s="51">
        <v>216</v>
      </c>
      <c r="C256" s="23">
        <v>4.5599999999999996</v>
      </c>
      <c r="D256" s="23">
        <v>3.56</v>
      </c>
      <c r="E256" s="25">
        <f t="shared" si="9"/>
        <v>0.36</v>
      </c>
      <c r="F256" s="53">
        <f t="shared" si="10"/>
        <v>3314.36</v>
      </c>
      <c r="G256" s="22">
        <v>0.89</v>
      </c>
      <c r="H256" s="22">
        <v>0.93300000000000005</v>
      </c>
      <c r="I256" s="22">
        <v>0.99</v>
      </c>
      <c r="J256" s="50">
        <f t="shared" si="11"/>
        <v>2725</v>
      </c>
      <c r="K256" s="67">
        <v>120</v>
      </c>
    </row>
    <row r="257" spans="2:11" x14ac:dyDescent="0.15">
      <c r="B257" s="51">
        <v>217</v>
      </c>
      <c r="C257" s="23">
        <v>4.54</v>
      </c>
      <c r="D257" s="23">
        <v>3.54</v>
      </c>
      <c r="E257" s="25">
        <f t="shared" si="9"/>
        <v>0.35</v>
      </c>
      <c r="F257" s="53">
        <f t="shared" si="10"/>
        <v>3295.74</v>
      </c>
      <c r="G257" s="22">
        <v>0.89</v>
      </c>
      <c r="H257" s="22">
        <v>0.93300000000000005</v>
      </c>
      <c r="I257" s="22">
        <v>0.99</v>
      </c>
      <c r="J257" s="50">
        <f t="shared" si="11"/>
        <v>2709</v>
      </c>
      <c r="K257" s="67">
        <v>120</v>
      </c>
    </row>
    <row r="258" spans="2:11" x14ac:dyDescent="0.15">
      <c r="B258" s="51">
        <v>218</v>
      </c>
      <c r="C258" s="23">
        <v>4.5199999999999996</v>
      </c>
      <c r="D258" s="23">
        <v>3.52</v>
      </c>
      <c r="E258" s="25">
        <f t="shared" si="9"/>
        <v>0.35</v>
      </c>
      <c r="F258" s="53">
        <f t="shared" si="10"/>
        <v>3277.12</v>
      </c>
      <c r="G258" s="22">
        <v>0.89</v>
      </c>
      <c r="H258" s="22">
        <v>0.93300000000000005</v>
      </c>
      <c r="I258" s="22">
        <v>0.99</v>
      </c>
      <c r="J258" s="50">
        <f t="shared" si="11"/>
        <v>2694</v>
      </c>
      <c r="K258" s="67">
        <v>120</v>
      </c>
    </row>
    <row r="259" spans="2:11" x14ac:dyDescent="0.15">
      <c r="B259" s="51">
        <v>219</v>
      </c>
      <c r="C259" s="23">
        <v>4.5</v>
      </c>
      <c r="D259" s="23">
        <v>3.5</v>
      </c>
      <c r="E259" s="25">
        <f t="shared" si="9"/>
        <v>0.35</v>
      </c>
      <c r="F259" s="53">
        <f t="shared" si="10"/>
        <v>3258.5</v>
      </c>
      <c r="G259" s="22">
        <v>0.89</v>
      </c>
      <c r="H259" s="22">
        <v>0.93300000000000005</v>
      </c>
      <c r="I259" s="22">
        <v>0.99</v>
      </c>
      <c r="J259" s="50">
        <f t="shared" si="11"/>
        <v>2679</v>
      </c>
      <c r="K259" s="67">
        <v>120</v>
      </c>
    </row>
    <row r="260" spans="2:11" x14ac:dyDescent="0.15">
      <c r="B260" s="51">
        <v>220</v>
      </c>
      <c r="C260" s="23">
        <v>4.4800000000000004</v>
      </c>
      <c r="D260" s="23">
        <v>3.48</v>
      </c>
      <c r="E260" s="25">
        <f t="shared" si="9"/>
        <v>0.35</v>
      </c>
      <c r="F260" s="53">
        <f t="shared" si="10"/>
        <v>3239.88</v>
      </c>
      <c r="G260" s="22">
        <v>0.88900000000000001</v>
      </c>
      <c r="H260" s="22">
        <v>0.93200000000000005</v>
      </c>
      <c r="I260" s="22">
        <v>0.99</v>
      </c>
      <c r="J260" s="50">
        <f t="shared" si="11"/>
        <v>2658</v>
      </c>
      <c r="K260" s="67">
        <v>120</v>
      </c>
    </row>
    <row r="261" spans="2:11" x14ac:dyDescent="0.15">
      <c r="B261" s="51">
        <v>221</v>
      </c>
      <c r="C261" s="23">
        <v>4.46</v>
      </c>
      <c r="D261" s="23">
        <v>3.46</v>
      </c>
      <c r="E261" s="25">
        <f t="shared" si="9"/>
        <v>0.35</v>
      </c>
      <c r="F261" s="53">
        <f t="shared" si="10"/>
        <v>3221.26</v>
      </c>
      <c r="G261" s="22">
        <v>0.88900000000000001</v>
      </c>
      <c r="H261" s="22">
        <v>0.93200000000000005</v>
      </c>
      <c r="I261" s="22">
        <v>0.99</v>
      </c>
      <c r="J261" s="50">
        <f t="shared" si="11"/>
        <v>2642</v>
      </c>
      <c r="K261" s="67">
        <v>120</v>
      </c>
    </row>
    <row r="262" spans="2:11" x14ac:dyDescent="0.15">
      <c r="B262" s="51">
        <v>222</v>
      </c>
      <c r="C262" s="23">
        <v>4.4400000000000004</v>
      </c>
      <c r="D262" s="23">
        <v>3.44</v>
      </c>
      <c r="E262" s="25">
        <f t="shared" si="9"/>
        <v>0.34</v>
      </c>
      <c r="F262" s="53">
        <f t="shared" si="10"/>
        <v>3202.64</v>
      </c>
      <c r="G262" s="22">
        <v>0.88900000000000001</v>
      </c>
      <c r="H262" s="22">
        <v>0.93200000000000005</v>
      </c>
      <c r="I262" s="22">
        <v>0.99</v>
      </c>
      <c r="J262" s="50">
        <f t="shared" si="11"/>
        <v>2627</v>
      </c>
      <c r="K262" s="67">
        <v>120</v>
      </c>
    </row>
    <row r="263" spans="2:11" x14ac:dyDescent="0.15">
      <c r="B263" s="51">
        <v>223</v>
      </c>
      <c r="C263" s="23">
        <v>4.42</v>
      </c>
      <c r="D263" s="23">
        <v>3.42</v>
      </c>
      <c r="E263" s="25">
        <f t="shared" si="9"/>
        <v>0.34</v>
      </c>
      <c r="F263" s="53">
        <f t="shared" si="10"/>
        <v>3184.02</v>
      </c>
      <c r="G263" s="22">
        <v>0.88900000000000001</v>
      </c>
      <c r="H263" s="22">
        <v>0.93200000000000005</v>
      </c>
      <c r="I263" s="22">
        <v>0.99</v>
      </c>
      <c r="J263" s="50">
        <f t="shared" si="11"/>
        <v>2612</v>
      </c>
      <c r="K263" s="67">
        <v>120</v>
      </c>
    </row>
    <row r="264" spans="2:11" x14ac:dyDescent="0.15">
      <c r="B264" s="51">
        <v>224</v>
      </c>
      <c r="C264" s="23">
        <v>4.4000000000000004</v>
      </c>
      <c r="D264" s="23">
        <v>3.4</v>
      </c>
      <c r="E264" s="25">
        <f t="shared" si="9"/>
        <v>0.34</v>
      </c>
      <c r="F264" s="53">
        <f t="shared" si="10"/>
        <v>3165.4</v>
      </c>
      <c r="G264" s="22">
        <v>0.88900000000000001</v>
      </c>
      <c r="H264" s="22">
        <v>0.93200000000000005</v>
      </c>
      <c r="I264" s="22">
        <v>0.99</v>
      </c>
      <c r="J264" s="50">
        <f t="shared" si="11"/>
        <v>2596</v>
      </c>
      <c r="K264" s="67">
        <v>120</v>
      </c>
    </row>
    <row r="265" spans="2:11" x14ac:dyDescent="0.15">
      <c r="B265" s="51">
        <v>225</v>
      </c>
      <c r="C265" s="23">
        <v>4.38</v>
      </c>
      <c r="D265" s="23">
        <v>3.38</v>
      </c>
      <c r="E265" s="25">
        <f t="shared" si="9"/>
        <v>0.34</v>
      </c>
      <c r="F265" s="53">
        <f t="shared" si="10"/>
        <v>3146.78</v>
      </c>
      <c r="G265" s="22">
        <v>0.88900000000000001</v>
      </c>
      <c r="H265" s="22">
        <v>0.93100000000000005</v>
      </c>
      <c r="I265" s="22">
        <v>0.99</v>
      </c>
      <c r="J265" s="50">
        <f t="shared" si="11"/>
        <v>2578</v>
      </c>
      <c r="K265" s="67">
        <v>120</v>
      </c>
    </row>
    <row r="266" spans="2:11" x14ac:dyDescent="0.15">
      <c r="B266" s="51">
        <v>226</v>
      </c>
      <c r="C266" s="23">
        <v>4.3600000000000003</v>
      </c>
      <c r="D266" s="23">
        <v>3.36</v>
      </c>
      <c r="E266" s="25">
        <f t="shared" si="9"/>
        <v>0.34</v>
      </c>
      <c r="F266" s="53">
        <f t="shared" si="10"/>
        <v>3128.16</v>
      </c>
      <c r="G266" s="22">
        <v>0.88900000000000001</v>
      </c>
      <c r="H266" s="22">
        <v>0.93100000000000005</v>
      </c>
      <c r="I266" s="22">
        <v>0.99</v>
      </c>
      <c r="J266" s="50">
        <f t="shared" si="11"/>
        <v>2563</v>
      </c>
      <c r="K266" s="67">
        <v>120</v>
      </c>
    </row>
    <row r="267" spans="2:11" x14ac:dyDescent="0.15">
      <c r="B267" s="51">
        <v>227</v>
      </c>
      <c r="C267" s="23">
        <v>4.34</v>
      </c>
      <c r="D267" s="23">
        <v>3.34</v>
      </c>
      <c r="E267" s="25">
        <f t="shared" si="9"/>
        <v>0.33</v>
      </c>
      <c r="F267" s="53">
        <f t="shared" si="10"/>
        <v>3109.54</v>
      </c>
      <c r="G267" s="22">
        <v>0.88900000000000001</v>
      </c>
      <c r="H267" s="22">
        <v>0.93100000000000005</v>
      </c>
      <c r="I267" s="22">
        <v>0.99</v>
      </c>
      <c r="J267" s="50">
        <f t="shared" si="11"/>
        <v>2548</v>
      </c>
      <c r="K267" s="67">
        <v>120</v>
      </c>
    </row>
    <row r="268" spans="2:11" x14ac:dyDescent="0.15">
      <c r="B268" s="51">
        <v>228</v>
      </c>
      <c r="C268" s="23">
        <v>4.32</v>
      </c>
      <c r="D268" s="23">
        <v>3.32</v>
      </c>
      <c r="E268" s="25">
        <f t="shared" si="9"/>
        <v>0.33</v>
      </c>
      <c r="F268" s="53">
        <f t="shared" si="10"/>
        <v>3090.92</v>
      </c>
      <c r="G268" s="22">
        <v>0.88900000000000001</v>
      </c>
      <c r="H268" s="22">
        <v>0.93</v>
      </c>
      <c r="I268" s="22">
        <v>0.99</v>
      </c>
      <c r="J268" s="50">
        <f t="shared" si="11"/>
        <v>2530</v>
      </c>
      <c r="K268" s="67">
        <v>120</v>
      </c>
    </row>
    <row r="269" spans="2:11" x14ac:dyDescent="0.15">
      <c r="B269" s="51">
        <v>229</v>
      </c>
      <c r="C269" s="23">
        <v>4.3</v>
      </c>
      <c r="D269" s="23">
        <v>3.3</v>
      </c>
      <c r="E269" s="25">
        <f t="shared" si="9"/>
        <v>0.33</v>
      </c>
      <c r="F269" s="53">
        <f t="shared" si="10"/>
        <v>3072.3</v>
      </c>
      <c r="G269" s="22">
        <v>0.88900000000000001</v>
      </c>
      <c r="H269" s="22">
        <v>0.93</v>
      </c>
      <c r="I269" s="22">
        <v>0.99</v>
      </c>
      <c r="J269" s="50">
        <f t="shared" si="11"/>
        <v>2515</v>
      </c>
      <c r="K269" s="67">
        <v>120</v>
      </c>
    </row>
    <row r="270" spans="2:11" x14ac:dyDescent="0.15">
      <c r="B270" s="51">
        <v>230</v>
      </c>
      <c r="C270" s="23">
        <v>4.28</v>
      </c>
      <c r="D270" s="23">
        <v>3.28</v>
      </c>
      <c r="E270" s="25">
        <f t="shared" si="9"/>
        <v>0.33</v>
      </c>
      <c r="F270" s="53">
        <f t="shared" si="10"/>
        <v>3053.68</v>
      </c>
      <c r="G270" s="22">
        <v>0.88800000000000001</v>
      </c>
      <c r="H270" s="22">
        <v>0.93</v>
      </c>
      <c r="I270" s="22">
        <v>0.99</v>
      </c>
      <c r="J270" s="50">
        <f t="shared" si="11"/>
        <v>2497</v>
      </c>
      <c r="K270" s="67">
        <v>120</v>
      </c>
    </row>
    <row r="271" spans="2:11" x14ac:dyDescent="0.15">
      <c r="B271" s="51">
        <v>231</v>
      </c>
      <c r="C271" s="23">
        <v>4.26</v>
      </c>
      <c r="D271" s="23">
        <v>3.26</v>
      </c>
      <c r="E271" s="25">
        <f t="shared" si="9"/>
        <v>0.33</v>
      </c>
      <c r="F271" s="53">
        <f t="shared" si="10"/>
        <v>3035.06</v>
      </c>
      <c r="G271" s="22">
        <v>0.88800000000000001</v>
      </c>
      <c r="H271" s="22">
        <v>0.92900000000000005</v>
      </c>
      <c r="I271" s="22">
        <v>0.99</v>
      </c>
      <c r="J271" s="50">
        <f t="shared" si="11"/>
        <v>2479</v>
      </c>
      <c r="K271" s="67">
        <v>120</v>
      </c>
    </row>
    <row r="272" spans="2:11" x14ac:dyDescent="0.15">
      <c r="B272" s="51">
        <v>232</v>
      </c>
      <c r="C272" s="23">
        <v>4.24</v>
      </c>
      <c r="D272" s="23">
        <v>3.24</v>
      </c>
      <c r="E272" s="25">
        <f t="shared" si="9"/>
        <v>0.32</v>
      </c>
      <c r="F272" s="53">
        <f t="shared" si="10"/>
        <v>3016.44</v>
      </c>
      <c r="G272" s="22">
        <v>0.88800000000000001</v>
      </c>
      <c r="H272" s="22">
        <v>0.92900000000000005</v>
      </c>
      <c r="I272" s="22">
        <v>0.99</v>
      </c>
      <c r="J272" s="50">
        <f t="shared" si="11"/>
        <v>2464</v>
      </c>
      <c r="K272" s="67">
        <v>120</v>
      </c>
    </row>
    <row r="273" spans="2:11" x14ac:dyDescent="0.15">
      <c r="B273" s="51">
        <v>233</v>
      </c>
      <c r="C273" s="23">
        <v>4.22</v>
      </c>
      <c r="D273" s="23">
        <v>3.22</v>
      </c>
      <c r="E273" s="25">
        <f t="shared" si="9"/>
        <v>0.32</v>
      </c>
      <c r="F273" s="53">
        <f t="shared" si="10"/>
        <v>2997.82</v>
      </c>
      <c r="G273" s="22">
        <v>0.88800000000000001</v>
      </c>
      <c r="H273" s="22">
        <v>0.92900000000000005</v>
      </c>
      <c r="I273" s="22">
        <v>0.99</v>
      </c>
      <c r="J273" s="50">
        <f t="shared" si="11"/>
        <v>2448</v>
      </c>
      <c r="K273" s="67">
        <v>120</v>
      </c>
    </row>
    <row r="274" spans="2:11" x14ac:dyDescent="0.15">
      <c r="B274" s="51">
        <v>234</v>
      </c>
      <c r="C274" s="23">
        <v>4.2</v>
      </c>
      <c r="D274" s="23">
        <v>3.2</v>
      </c>
      <c r="E274" s="25">
        <f t="shared" si="9"/>
        <v>0.32</v>
      </c>
      <c r="F274" s="53">
        <f t="shared" si="10"/>
        <v>2979.2</v>
      </c>
      <c r="G274" s="22">
        <v>0.88800000000000001</v>
      </c>
      <c r="H274" s="22">
        <v>0.92800000000000005</v>
      </c>
      <c r="I274" s="22">
        <v>0.99</v>
      </c>
      <c r="J274" s="50">
        <f t="shared" si="11"/>
        <v>2431</v>
      </c>
      <c r="K274" s="67">
        <v>120</v>
      </c>
    </row>
    <row r="275" spans="2:11" x14ac:dyDescent="0.15">
      <c r="B275" s="51">
        <v>235</v>
      </c>
      <c r="C275" s="23">
        <v>4.18</v>
      </c>
      <c r="D275" s="23">
        <v>3.18</v>
      </c>
      <c r="E275" s="25">
        <f t="shared" si="9"/>
        <v>0.32</v>
      </c>
      <c r="F275" s="53">
        <f t="shared" si="10"/>
        <v>2960.58</v>
      </c>
      <c r="G275" s="22">
        <v>0.88800000000000001</v>
      </c>
      <c r="H275" s="22">
        <v>0.92800000000000005</v>
      </c>
      <c r="I275" s="22">
        <v>0.99</v>
      </c>
      <c r="J275" s="50">
        <f t="shared" si="11"/>
        <v>2415</v>
      </c>
      <c r="K275" s="67">
        <v>120</v>
      </c>
    </row>
    <row r="276" spans="2:11" x14ac:dyDescent="0.15">
      <c r="B276" s="51">
        <v>236</v>
      </c>
      <c r="C276" s="23">
        <v>4.16</v>
      </c>
      <c r="D276" s="23">
        <v>3.16</v>
      </c>
      <c r="E276" s="25">
        <f t="shared" si="9"/>
        <v>0.32</v>
      </c>
      <c r="F276" s="53">
        <f t="shared" si="10"/>
        <v>2941.96</v>
      </c>
      <c r="G276" s="22">
        <v>0.88800000000000001</v>
      </c>
      <c r="H276" s="22">
        <v>0.92800000000000005</v>
      </c>
      <c r="I276" s="22">
        <v>0.99</v>
      </c>
      <c r="J276" s="50">
        <f t="shared" si="11"/>
        <v>2400</v>
      </c>
      <c r="K276" s="67">
        <v>120</v>
      </c>
    </row>
    <row r="277" spans="2:11" x14ac:dyDescent="0.15">
      <c r="B277" s="51">
        <v>237</v>
      </c>
      <c r="C277" s="23">
        <v>4.1399999999999997</v>
      </c>
      <c r="D277" s="23">
        <v>3.14</v>
      </c>
      <c r="E277" s="25">
        <f t="shared" si="9"/>
        <v>0.31</v>
      </c>
      <c r="F277" s="53">
        <f t="shared" si="10"/>
        <v>2923.34</v>
      </c>
      <c r="G277" s="22">
        <v>0.88800000000000001</v>
      </c>
      <c r="H277" s="22">
        <v>0.92700000000000005</v>
      </c>
      <c r="I277" s="22">
        <v>0.99</v>
      </c>
      <c r="J277" s="50">
        <f t="shared" si="11"/>
        <v>2382</v>
      </c>
      <c r="K277" s="67">
        <v>120</v>
      </c>
    </row>
    <row r="278" spans="2:11" x14ac:dyDescent="0.15">
      <c r="B278" s="51">
        <v>238</v>
      </c>
      <c r="C278" s="23">
        <v>4.12</v>
      </c>
      <c r="D278" s="23">
        <v>3.12</v>
      </c>
      <c r="E278" s="25">
        <f t="shared" si="9"/>
        <v>0.31</v>
      </c>
      <c r="F278" s="53">
        <f t="shared" si="10"/>
        <v>2904.72</v>
      </c>
      <c r="G278" s="22">
        <v>0.88800000000000001</v>
      </c>
      <c r="H278" s="22">
        <v>0.92700000000000005</v>
      </c>
      <c r="I278" s="22">
        <v>0.99</v>
      </c>
      <c r="J278" s="50">
        <f t="shared" si="11"/>
        <v>2367</v>
      </c>
      <c r="K278" s="67">
        <v>120</v>
      </c>
    </row>
    <row r="279" spans="2:11" x14ac:dyDescent="0.15">
      <c r="B279" s="51">
        <v>239</v>
      </c>
      <c r="C279" s="23">
        <v>4.0999999999999996</v>
      </c>
      <c r="D279" s="23">
        <v>3.1</v>
      </c>
      <c r="E279" s="25">
        <f t="shared" si="9"/>
        <v>0.31</v>
      </c>
      <c r="F279" s="53">
        <f t="shared" si="10"/>
        <v>2886.1</v>
      </c>
      <c r="G279" s="22">
        <v>0.88800000000000001</v>
      </c>
      <c r="H279" s="22">
        <v>0.92700000000000005</v>
      </c>
      <c r="I279" s="22">
        <v>0.99</v>
      </c>
      <c r="J279" s="50">
        <f t="shared" si="11"/>
        <v>2352</v>
      </c>
      <c r="K279" s="67">
        <v>120</v>
      </c>
    </row>
    <row r="280" spans="2:11" x14ac:dyDescent="0.15">
      <c r="B280" s="51">
        <v>240</v>
      </c>
      <c r="C280" s="23">
        <v>4.08</v>
      </c>
      <c r="D280" s="23">
        <v>3.08</v>
      </c>
      <c r="E280" s="25">
        <f t="shared" si="9"/>
        <v>0.31</v>
      </c>
      <c r="F280" s="53">
        <f t="shared" si="10"/>
        <v>2867.48</v>
      </c>
      <c r="G280" s="22">
        <v>0.88700000000000001</v>
      </c>
      <c r="H280" s="22">
        <v>0.92600000000000005</v>
      </c>
      <c r="I280" s="22">
        <v>0.99</v>
      </c>
      <c r="J280" s="50">
        <f t="shared" si="11"/>
        <v>2332</v>
      </c>
      <c r="K280" s="67">
        <v>120</v>
      </c>
    </row>
    <row r="281" spans="2:11" x14ac:dyDescent="0.15">
      <c r="B281" s="51">
        <v>241</v>
      </c>
      <c r="C281" s="23">
        <v>4.0599999999999996</v>
      </c>
      <c r="D281" s="23">
        <v>3.06</v>
      </c>
      <c r="E281" s="25">
        <f t="shared" si="9"/>
        <v>0.31</v>
      </c>
      <c r="F281" s="53">
        <f t="shared" si="10"/>
        <v>2848.86</v>
      </c>
      <c r="G281" s="22">
        <v>0.88700000000000001</v>
      </c>
      <c r="H281" s="22">
        <v>0.92600000000000005</v>
      </c>
      <c r="I281" s="22">
        <v>0.99</v>
      </c>
      <c r="J281" s="50">
        <f t="shared" si="11"/>
        <v>2317</v>
      </c>
      <c r="K281" s="67">
        <v>120</v>
      </c>
    </row>
    <row r="282" spans="2:11" x14ac:dyDescent="0.15">
      <c r="B282" s="51">
        <v>242</v>
      </c>
      <c r="C282" s="23">
        <v>4.04</v>
      </c>
      <c r="D282" s="23">
        <v>3.04</v>
      </c>
      <c r="E282" s="25">
        <f t="shared" si="9"/>
        <v>0.3</v>
      </c>
      <c r="F282" s="53">
        <f t="shared" si="10"/>
        <v>2830.24</v>
      </c>
      <c r="G282" s="22">
        <v>0.88700000000000001</v>
      </c>
      <c r="H282" s="22">
        <v>0.92600000000000005</v>
      </c>
      <c r="I282" s="22">
        <v>0.99</v>
      </c>
      <c r="J282" s="50">
        <f t="shared" si="11"/>
        <v>2301</v>
      </c>
      <c r="K282" s="67">
        <v>120</v>
      </c>
    </row>
    <row r="283" spans="2:11" x14ac:dyDescent="0.15">
      <c r="B283" s="51">
        <v>243</v>
      </c>
      <c r="C283" s="23">
        <v>4.0199999999999996</v>
      </c>
      <c r="D283" s="23">
        <v>3.02</v>
      </c>
      <c r="E283" s="25">
        <f t="shared" si="9"/>
        <v>0.3</v>
      </c>
      <c r="F283" s="53">
        <f t="shared" si="10"/>
        <v>2811.62</v>
      </c>
      <c r="G283" s="22">
        <v>0.88700000000000001</v>
      </c>
      <c r="H283" s="22">
        <v>0.92600000000000005</v>
      </c>
      <c r="I283" s="22">
        <v>0.99</v>
      </c>
      <c r="J283" s="50">
        <f t="shared" si="11"/>
        <v>2286</v>
      </c>
      <c r="K283" s="67">
        <v>120</v>
      </c>
    </row>
    <row r="284" spans="2:11" x14ac:dyDescent="0.15">
      <c r="B284" s="51">
        <v>244</v>
      </c>
      <c r="C284" s="23">
        <v>4</v>
      </c>
      <c r="D284" s="23">
        <v>3</v>
      </c>
      <c r="E284" s="25">
        <f t="shared" si="9"/>
        <v>0.3</v>
      </c>
      <c r="F284" s="53">
        <f t="shared" si="10"/>
        <v>2793</v>
      </c>
      <c r="G284" s="22">
        <v>0.88700000000000001</v>
      </c>
      <c r="H284" s="22">
        <v>0.92600000000000005</v>
      </c>
      <c r="I284" s="22">
        <v>0.99</v>
      </c>
      <c r="J284" s="50">
        <f t="shared" si="11"/>
        <v>2271</v>
      </c>
      <c r="K284" s="67">
        <v>120</v>
      </c>
    </row>
    <row r="285" spans="2:11" x14ac:dyDescent="0.15">
      <c r="B285" s="51">
        <v>245</v>
      </c>
      <c r="C285" s="23">
        <v>3.98</v>
      </c>
      <c r="D285" s="23">
        <v>2.98</v>
      </c>
      <c r="E285" s="25">
        <f t="shared" si="9"/>
        <v>0.3</v>
      </c>
      <c r="F285" s="53">
        <f t="shared" si="10"/>
        <v>2774.38</v>
      </c>
      <c r="G285" s="22">
        <v>0.88600000000000001</v>
      </c>
      <c r="H285" s="22">
        <v>0.92500000000000004</v>
      </c>
      <c r="I285" s="22">
        <v>0.99</v>
      </c>
      <c r="J285" s="50">
        <f t="shared" si="11"/>
        <v>2251</v>
      </c>
      <c r="K285" s="67">
        <v>120</v>
      </c>
    </row>
    <row r="286" spans="2:11" x14ac:dyDescent="0.15">
      <c r="B286" s="51">
        <v>246</v>
      </c>
      <c r="C286" s="23">
        <v>3.96</v>
      </c>
      <c r="D286" s="23">
        <v>2.96</v>
      </c>
      <c r="E286" s="25">
        <f t="shared" si="9"/>
        <v>0.3</v>
      </c>
      <c r="F286" s="53">
        <f t="shared" si="10"/>
        <v>2755.76</v>
      </c>
      <c r="G286" s="22">
        <v>0.88600000000000001</v>
      </c>
      <c r="H286" s="22">
        <v>0.92500000000000004</v>
      </c>
      <c r="I286" s="22">
        <v>0.99</v>
      </c>
      <c r="J286" s="50">
        <f t="shared" si="11"/>
        <v>2236</v>
      </c>
      <c r="K286" s="67">
        <v>120</v>
      </c>
    </row>
    <row r="287" spans="2:11" x14ac:dyDescent="0.15">
      <c r="B287" s="51">
        <v>247</v>
      </c>
      <c r="C287" s="23">
        <v>3.95</v>
      </c>
      <c r="D287" s="23">
        <v>2.95</v>
      </c>
      <c r="E287" s="25">
        <f t="shared" si="9"/>
        <v>0.3</v>
      </c>
      <c r="F287" s="53">
        <f t="shared" si="10"/>
        <v>2746.45</v>
      </c>
      <c r="G287" s="22">
        <v>0.88600000000000001</v>
      </c>
      <c r="H287" s="22">
        <v>0.92500000000000004</v>
      </c>
      <c r="I287" s="22">
        <v>0.99</v>
      </c>
      <c r="J287" s="50">
        <f t="shared" si="11"/>
        <v>2228</v>
      </c>
      <c r="K287" s="67">
        <v>120</v>
      </c>
    </row>
    <row r="288" spans="2:11" x14ac:dyDescent="0.15">
      <c r="B288" s="51">
        <v>248</v>
      </c>
      <c r="C288" s="23">
        <v>3.94</v>
      </c>
      <c r="D288" s="23">
        <v>2.94</v>
      </c>
      <c r="E288" s="25">
        <f t="shared" si="9"/>
        <v>0.28999999999999998</v>
      </c>
      <c r="F288" s="53">
        <f t="shared" si="10"/>
        <v>2737.14</v>
      </c>
      <c r="G288" s="22">
        <v>0.88500000000000001</v>
      </c>
      <c r="H288" s="22">
        <v>0.92500000000000004</v>
      </c>
      <c r="I288" s="22">
        <v>0.99</v>
      </c>
      <c r="J288" s="50">
        <f t="shared" si="11"/>
        <v>2218</v>
      </c>
      <c r="K288" s="67">
        <v>120</v>
      </c>
    </row>
    <row r="289" spans="2:11" x14ac:dyDescent="0.15">
      <c r="B289" s="51">
        <v>249</v>
      </c>
      <c r="C289" s="23">
        <v>3.93</v>
      </c>
      <c r="D289" s="23">
        <v>2.93</v>
      </c>
      <c r="E289" s="25">
        <f t="shared" si="9"/>
        <v>0.28999999999999998</v>
      </c>
      <c r="F289" s="53">
        <f t="shared" si="10"/>
        <v>2727.83</v>
      </c>
      <c r="G289" s="22">
        <v>0.88500000000000001</v>
      </c>
      <c r="H289" s="22">
        <v>0.92500000000000004</v>
      </c>
      <c r="I289" s="22">
        <v>0.99</v>
      </c>
      <c r="J289" s="50">
        <f t="shared" si="11"/>
        <v>2211</v>
      </c>
      <c r="K289" s="67">
        <v>120</v>
      </c>
    </row>
    <row r="290" spans="2:11" x14ac:dyDescent="0.15">
      <c r="B290" s="51">
        <v>250</v>
      </c>
      <c r="C290" s="23">
        <v>3.92</v>
      </c>
      <c r="D290" s="23">
        <v>2.92</v>
      </c>
      <c r="E290" s="25">
        <f t="shared" si="9"/>
        <v>0.28999999999999998</v>
      </c>
      <c r="F290" s="53">
        <f t="shared" si="10"/>
        <v>2718.52</v>
      </c>
      <c r="G290" s="22">
        <v>0.88500000000000001</v>
      </c>
      <c r="H290" s="22">
        <v>0.92500000000000004</v>
      </c>
      <c r="I290" s="22">
        <v>0.99</v>
      </c>
      <c r="J290" s="50">
        <f t="shared" si="11"/>
        <v>2203</v>
      </c>
      <c r="K290" s="67">
        <v>120</v>
      </c>
    </row>
    <row r="291" spans="2:11" x14ac:dyDescent="0.15">
      <c r="B291" s="51">
        <v>251</v>
      </c>
      <c r="C291" s="23">
        <v>3.91</v>
      </c>
      <c r="D291" s="23">
        <v>2.91</v>
      </c>
      <c r="E291" s="25">
        <f t="shared" si="9"/>
        <v>0.28999999999999998</v>
      </c>
      <c r="F291" s="53">
        <f t="shared" si="10"/>
        <v>2709.21</v>
      </c>
      <c r="G291" s="22">
        <v>0.86399999999999999</v>
      </c>
      <c r="H291" s="22">
        <v>0.92500000000000004</v>
      </c>
      <c r="I291" s="22">
        <v>0.99</v>
      </c>
      <c r="J291" s="50">
        <f t="shared" si="11"/>
        <v>2144</v>
      </c>
      <c r="K291" s="67">
        <v>120</v>
      </c>
    </row>
    <row r="292" spans="2:11" x14ac:dyDescent="0.15">
      <c r="B292" s="51">
        <v>252</v>
      </c>
      <c r="C292" s="23">
        <v>3.9</v>
      </c>
      <c r="D292" s="23">
        <v>2.9</v>
      </c>
      <c r="E292" s="25">
        <f t="shared" si="9"/>
        <v>0.28999999999999998</v>
      </c>
      <c r="F292" s="53">
        <f t="shared" si="10"/>
        <v>2699.9</v>
      </c>
      <c r="G292" s="22">
        <v>0.86399999999999999</v>
      </c>
      <c r="H292" s="22">
        <v>0.92500000000000004</v>
      </c>
      <c r="I292" s="22">
        <v>0.99</v>
      </c>
      <c r="J292" s="50">
        <f t="shared" si="11"/>
        <v>2136</v>
      </c>
      <c r="K292" s="67">
        <v>120</v>
      </c>
    </row>
    <row r="293" spans="2:11" x14ac:dyDescent="0.15">
      <c r="B293" s="51">
        <v>253</v>
      </c>
      <c r="C293" s="23">
        <v>3.89</v>
      </c>
      <c r="D293" s="23">
        <v>2.89</v>
      </c>
      <c r="E293" s="25">
        <f t="shared" si="9"/>
        <v>0.28999999999999998</v>
      </c>
      <c r="F293" s="53">
        <f t="shared" si="10"/>
        <v>2690.59</v>
      </c>
      <c r="G293" s="22">
        <v>0.86399999999999999</v>
      </c>
      <c r="H293" s="22">
        <v>0.92400000000000004</v>
      </c>
      <c r="I293" s="22">
        <v>0.99</v>
      </c>
      <c r="J293" s="50">
        <f t="shared" si="11"/>
        <v>2127</v>
      </c>
      <c r="K293" s="67">
        <v>120</v>
      </c>
    </row>
    <row r="294" spans="2:11" x14ac:dyDescent="0.15">
      <c r="B294" s="51">
        <v>254</v>
      </c>
      <c r="C294" s="23">
        <v>3.88</v>
      </c>
      <c r="D294" s="23">
        <v>2.88</v>
      </c>
      <c r="E294" s="25">
        <f t="shared" si="9"/>
        <v>0.28999999999999998</v>
      </c>
      <c r="F294" s="53">
        <f t="shared" si="10"/>
        <v>2681.28</v>
      </c>
      <c r="G294" s="22">
        <v>0.86299999999999999</v>
      </c>
      <c r="H294" s="22">
        <v>0.92400000000000004</v>
      </c>
      <c r="I294" s="22">
        <v>0.99</v>
      </c>
      <c r="J294" s="50">
        <f t="shared" si="11"/>
        <v>2117</v>
      </c>
      <c r="K294" s="67">
        <v>120</v>
      </c>
    </row>
    <row r="295" spans="2:11" x14ac:dyDescent="0.15">
      <c r="B295" s="51">
        <v>255</v>
      </c>
      <c r="C295" s="23">
        <v>3.87</v>
      </c>
      <c r="D295" s="23">
        <v>2.87</v>
      </c>
      <c r="E295" s="25">
        <f t="shared" si="9"/>
        <v>0.28999999999999998</v>
      </c>
      <c r="F295" s="53">
        <f t="shared" si="10"/>
        <v>2671.97</v>
      </c>
      <c r="G295" s="22">
        <v>0.86299999999999999</v>
      </c>
      <c r="H295" s="22">
        <v>0.92400000000000004</v>
      </c>
      <c r="I295" s="22">
        <v>0.99</v>
      </c>
      <c r="J295" s="50">
        <f t="shared" si="11"/>
        <v>2109</v>
      </c>
      <c r="K295" s="67">
        <v>120</v>
      </c>
    </row>
    <row r="296" spans="2:11" x14ac:dyDescent="0.15">
      <c r="B296" s="51">
        <v>256</v>
      </c>
      <c r="C296" s="23">
        <v>3.86</v>
      </c>
      <c r="D296" s="23">
        <v>2.86</v>
      </c>
      <c r="E296" s="25">
        <f t="shared" si="9"/>
        <v>0.28999999999999998</v>
      </c>
      <c r="F296" s="53">
        <f t="shared" si="10"/>
        <v>2662.66</v>
      </c>
      <c r="G296" s="22">
        <v>0.86299999999999999</v>
      </c>
      <c r="H296" s="22">
        <v>0.92400000000000004</v>
      </c>
      <c r="I296" s="22">
        <v>0.99</v>
      </c>
      <c r="J296" s="50">
        <f t="shared" si="11"/>
        <v>2102</v>
      </c>
      <c r="K296" s="67">
        <v>120</v>
      </c>
    </row>
    <row r="297" spans="2:11" x14ac:dyDescent="0.15">
      <c r="B297" s="51">
        <v>257</v>
      </c>
      <c r="C297" s="23">
        <v>3.85</v>
      </c>
      <c r="D297" s="23">
        <v>2.85</v>
      </c>
      <c r="E297" s="25">
        <f t="shared" ref="E297:E360" si="12">ROUND(D297/$H$18,2)</f>
        <v>0.28999999999999998</v>
      </c>
      <c r="F297" s="53">
        <f t="shared" ref="F297:F360" si="13">ROUND(9.8*D297*$H$17,2)</f>
        <v>2653.35</v>
      </c>
      <c r="G297" s="22">
        <v>0.86299999999999999</v>
      </c>
      <c r="H297" s="22">
        <v>0.92400000000000004</v>
      </c>
      <c r="I297" s="22">
        <v>0.99</v>
      </c>
      <c r="J297" s="50">
        <f t="shared" ref="J297:J360" si="14">ROUND(F297*G297*H297*I297,0)</f>
        <v>2095</v>
      </c>
      <c r="K297" s="67">
        <v>120</v>
      </c>
    </row>
    <row r="298" spans="2:11" x14ac:dyDescent="0.15">
      <c r="B298" s="51">
        <v>258</v>
      </c>
      <c r="C298" s="23">
        <v>3.84</v>
      </c>
      <c r="D298" s="23">
        <v>2.84</v>
      </c>
      <c r="E298" s="25">
        <f t="shared" si="12"/>
        <v>0.28000000000000003</v>
      </c>
      <c r="F298" s="53">
        <f t="shared" si="13"/>
        <v>2644.04</v>
      </c>
      <c r="G298" s="22">
        <v>0.86199999999999999</v>
      </c>
      <c r="H298" s="22">
        <v>0.92300000000000004</v>
      </c>
      <c r="I298" s="22">
        <v>0.99</v>
      </c>
      <c r="J298" s="50">
        <f t="shared" si="14"/>
        <v>2083</v>
      </c>
      <c r="K298" s="67">
        <v>120</v>
      </c>
    </row>
    <row r="299" spans="2:11" x14ac:dyDescent="0.15">
      <c r="B299" s="51">
        <v>259</v>
      </c>
      <c r="C299" s="23">
        <v>3.83</v>
      </c>
      <c r="D299" s="23">
        <v>2.83</v>
      </c>
      <c r="E299" s="25">
        <f t="shared" si="12"/>
        <v>0.28000000000000003</v>
      </c>
      <c r="F299" s="53">
        <f t="shared" si="13"/>
        <v>2634.73</v>
      </c>
      <c r="G299" s="22">
        <v>0.86199999999999999</v>
      </c>
      <c r="H299" s="22">
        <v>0.92300000000000004</v>
      </c>
      <c r="I299" s="22">
        <v>0.99</v>
      </c>
      <c r="J299" s="50">
        <f t="shared" si="14"/>
        <v>2075</v>
      </c>
      <c r="K299" s="67">
        <v>120</v>
      </c>
    </row>
    <row r="300" spans="2:11" x14ac:dyDescent="0.15">
      <c r="B300" s="51">
        <v>260</v>
      </c>
      <c r="C300" s="23">
        <v>3.82</v>
      </c>
      <c r="D300" s="23">
        <v>2.82</v>
      </c>
      <c r="E300" s="25">
        <f t="shared" si="12"/>
        <v>0.28000000000000003</v>
      </c>
      <c r="F300" s="53">
        <f t="shared" si="13"/>
        <v>2625.42</v>
      </c>
      <c r="G300" s="22">
        <v>0.86199999999999999</v>
      </c>
      <c r="H300" s="22">
        <v>0.92300000000000004</v>
      </c>
      <c r="I300" s="22">
        <v>0.99</v>
      </c>
      <c r="J300" s="50">
        <f t="shared" si="14"/>
        <v>2068</v>
      </c>
      <c r="K300" s="67">
        <v>120</v>
      </c>
    </row>
    <row r="301" spans="2:11" x14ac:dyDescent="0.15">
      <c r="B301" s="51">
        <v>261</v>
      </c>
      <c r="C301" s="23">
        <v>3.81</v>
      </c>
      <c r="D301" s="23">
        <v>2.81</v>
      </c>
      <c r="E301" s="25">
        <f t="shared" si="12"/>
        <v>0.28000000000000003</v>
      </c>
      <c r="F301" s="53">
        <f t="shared" si="13"/>
        <v>2616.11</v>
      </c>
      <c r="G301" s="22">
        <v>0.86199999999999999</v>
      </c>
      <c r="H301" s="22">
        <v>0.92300000000000004</v>
      </c>
      <c r="I301" s="22">
        <v>0.99</v>
      </c>
      <c r="J301" s="50">
        <f t="shared" si="14"/>
        <v>2061</v>
      </c>
      <c r="K301" s="67">
        <v>120</v>
      </c>
    </row>
    <row r="302" spans="2:11" x14ac:dyDescent="0.15">
      <c r="B302" s="51">
        <v>262</v>
      </c>
      <c r="C302" s="23">
        <v>3.8</v>
      </c>
      <c r="D302" s="23">
        <v>2.8</v>
      </c>
      <c r="E302" s="25">
        <f t="shared" si="12"/>
        <v>0.28000000000000003</v>
      </c>
      <c r="F302" s="53">
        <f t="shared" si="13"/>
        <v>2606.8000000000002</v>
      </c>
      <c r="G302" s="22">
        <v>0.86099999999999999</v>
      </c>
      <c r="H302" s="22">
        <v>0.92300000000000004</v>
      </c>
      <c r="I302" s="22">
        <v>0.99</v>
      </c>
      <c r="J302" s="50">
        <f t="shared" si="14"/>
        <v>2051</v>
      </c>
      <c r="K302" s="67">
        <v>120</v>
      </c>
    </row>
    <row r="303" spans="2:11" x14ac:dyDescent="0.15">
      <c r="B303" s="51">
        <v>263</v>
      </c>
      <c r="C303" s="23">
        <v>3.79</v>
      </c>
      <c r="D303" s="23">
        <v>2.79</v>
      </c>
      <c r="E303" s="25">
        <f t="shared" si="12"/>
        <v>0.28000000000000003</v>
      </c>
      <c r="F303" s="53">
        <f t="shared" si="13"/>
        <v>2597.4899999999998</v>
      </c>
      <c r="G303" s="22">
        <v>0.86099999999999999</v>
      </c>
      <c r="H303" s="22">
        <v>0.92300000000000004</v>
      </c>
      <c r="I303" s="22">
        <v>0.99</v>
      </c>
      <c r="J303" s="50">
        <f t="shared" si="14"/>
        <v>2044</v>
      </c>
      <c r="K303" s="67">
        <v>120</v>
      </c>
    </row>
    <row r="304" spans="2:11" x14ac:dyDescent="0.15">
      <c r="B304" s="51">
        <v>264</v>
      </c>
      <c r="C304" s="23">
        <v>3.78</v>
      </c>
      <c r="D304" s="23">
        <v>2.78</v>
      </c>
      <c r="E304" s="25">
        <f t="shared" si="12"/>
        <v>0.28000000000000003</v>
      </c>
      <c r="F304" s="53">
        <f t="shared" si="13"/>
        <v>2588.1799999999998</v>
      </c>
      <c r="G304" s="22">
        <v>0.86099999999999999</v>
      </c>
      <c r="H304" s="22">
        <v>0.92200000000000004</v>
      </c>
      <c r="I304" s="22">
        <v>0.99</v>
      </c>
      <c r="J304" s="50">
        <f t="shared" si="14"/>
        <v>2034</v>
      </c>
      <c r="K304" s="67">
        <v>120</v>
      </c>
    </row>
    <row r="305" spans="2:11" x14ac:dyDescent="0.15">
      <c r="B305" s="51">
        <v>265</v>
      </c>
      <c r="C305" s="23">
        <v>3.77</v>
      </c>
      <c r="D305" s="23">
        <v>2.77</v>
      </c>
      <c r="E305" s="25">
        <f t="shared" si="12"/>
        <v>0.28000000000000003</v>
      </c>
      <c r="F305" s="53">
        <f t="shared" si="13"/>
        <v>2578.87</v>
      </c>
      <c r="G305" s="22">
        <v>0.86099999999999999</v>
      </c>
      <c r="H305" s="22">
        <v>0.92200000000000004</v>
      </c>
      <c r="I305" s="22">
        <v>0.99</v>
      </c>
      <c r="J305" s="50">
        <f t="shared" si="14"/>
        <v>2027</v>
      </c>
      <c r="K305" s="67">
        <v>120</v>
      </c>
    </row>
    <row r="306" spans="2:11" x14ac:dyDescent="0.15">
      <c r="B306" s="51">
        <v>266</v>
      </c>
      <c r="C306" s="23">
        <v>3.76</v>
      </c>
      <c r="D306" s="23">
        <v>2.76</v>
      </c>
      <c r="E306" s="25">
        <f t="shared" si="12"/>
        <v>0.28000000000000003</v>
      </c>
      <c r="F306" s="53">
        <f t="shared" si="13"/>
        <v>2569.56</v>
      </c>
      <c r="G306" s="22">
        <v>0.86</v>
      </c>
      <c r="H306" s="22">
        <v>0.92200000000000004</v>
      </c>
      <c r="I306" s="22">
        <v>0.99</v>
      </c>
      <c r="J306" s="50">
        <f t="shared" si="14"/>
        <v>2017</v>
      </c>
      <c r="K306" s="67">
        <v>120</v>
      </c>
    </row>
    <row r="307" spans="2:11" x14ac:dyDescent="0.15">
      <c r="B307" s="51">
        <v>267</v>
      </c>
      <c r="C307" s="23">
        <v>3.75</v>
      </c>
      <c r="D307" s="23">
        <v>2.75</v>
      </c>
      <c r="E307" s="25">
        <f t="shared" si="12"/>
        <v>0.28000000000000003</v>
      </c>
      <c r="F307" s="53">
        <f t="shared" si="13"/>
        <v>2560.25</v>
      </c>
      <c r="G307" s="22">
        <v>0.86</v>
      </c>
      <c r="H307" s="22">
        <v>0.92200000000000004</v>
      </c>
      <c r="I307" s="22">
        <v>0.99</v>
      </c>
      <c r="J307" s="50">
        <f t="shared" si="14"/>
        <v>2010</v>
      </c>
      <c r="K307" s="67">
        <v>120</v>
      </c>
    </row>
    <row r="308" spans="2:11" x14ac:dyDescent="0.15">
      <c r="B308" s="51">
        <v>268</v>
      </c>
      <c r="C308" s="23">
        <v>3.74</v>
      </c>
      <c r="D308" s="23">
        <v>2.74</v>
      </c>
      <c r="E308" s="25">
        <f t="shared" si="12"/>
        <v>0.27</v>
      </c>
      <c r="F308" s="53">
        <f t="shared" si="13"/>
        <v>2550.94</v>
      </c>
      <c r="G308" s="22">
        <v>0.86</v>
      </c>
      <c r="H308" s="22">
        <v>0.92200000000000004</v>
      </c>
      <c r="I308" s="22">
        <v>0.99</v>
      </c>
      <c r="J308" s="50">
        <f t="shared" si="14"/>
        <v>2002</v>
      </c>
      <c r="K308" s="67">
        <v>120</v>
      </c>
    </row>
    <row r="309" spans="2:11" x14ac:dyDescent="0.15">
      <c r="B309" s="51">
        <v>269</v>
      </c>
      <c r="C309" s="23">
        <v>3.73</v>
      </c>
      <c r="D309" s="23">
        <v>2.73</v>
      </c>
      <c r="E309" s="25">
        <f t="shared" si="12"/>
        <v>0.27</v>
      </c>
      <c r="F309" s="53">
        <f t="shared" si="13"/>
        <v>2541.63</v>
      </c>
      <c r="G309" s="22">
        <v>0.85899999999999999</v>
      </c>
      <c r="H309" s="22">
        <v>0.92200000000000004</v>
      </c>
      <c r="I309" s="22">
        <v>0.99</v>
      </c>
      <c r="J309" s="50">
        <f t="shared" si="14"/>
        <v>1993</v>
      </c>
      <c r="K309" s="67">
        <v>120</v>
      </c>
    </row>
    <row r="310" spans="2:11" x14ac:dyDescent="0.15">
      <c r="B310" s="51">
        <v>270</v>
      </c>
      <c r="C310" s="23">
        <v>3.72</v>
      </c>
      <c r="D310" s="23">
        <v>2.72</v>
      </c>
      <c r="E310" s="25">
        <f t="shared" si="12"/>
        <v>0.27</v>
      </c>
      <c r="F310" s="53">
        <f t="shared" si="13"/>
        <v>2532.3200000000002</v>
      </c>
      <c r="G310" s="22">
        <v>0.85899999999999999</v>
      </c>
      <c r="H310" s="22">
        <v>0.92200000000000004</v>
      </c>
      <c r="I310" s="22">
        <v>0.99</v>
      </c>
      <c r="J310" s="50">
        <f t="shared" si="14"/>
        <v>1986</v>
      </c>
      <c r="K310" s="67">
        <v>120</v>
      </c>
    </row>
    <row r="311" spans="2:11" x14ac:dyDescent="0.15">
      <c r="B311" s="51">
        <v>271</v>
      </c>
      <c r="C311" s="23">
        <v>3.71</v>
      </c>
      <c r="D311" s="23">
        <v>2.71</v>
      </c>
      <c r="E311" s="25">
        <f t="shared" si="12"/>
        <v>0.27</v>
      </c>
      <c r="F311" s="53">
        <f t="shared" si="13"/>
        <v>2523.0100000000002</v>
      </c>
      <c r="G311" s="22">
        <v>0.85899999999999999</v>
      </c>
      <c r="H311" s="22">
        <v>0.92200000000000004</v>
      </c>
      <c r="I311" s="22">
        <v>0.99</v>
      </c>
      <c r="J311" s="50">
        <f t="shared" si="14"/>
        <v>1978</v>
      </c>
      <c r="K311" s="67">
        <v>120</v>
      </c>
    </row>
    <row r="312" spans="2:11" x14ac:dyDescent="0.15">
      <c r="B312" s="51">
        <v>272</v>
      </c>
      <c r="C312" s="23">
        <v>3.7</v>
      </c>
      <c r="D312" s="23">
        <v>2.7</v>
      </c>
      <c r="E312" s="25">
        <f t="shared" si="12"/>
        <v>0.27</v>
      </c>
      <c r="F312" s="53">
        <f t="shared" si="13"/>
        <v>2513.6999999999998</v>
      </c>
      <c r="G312" s="22">
        <v>0.85799999999999998</v>
      </c>
      <c r="H312" s="22">
        <v>0.92200000000000004</v>
      </c>
      <c r="I312" s="22">
        <v>0.99</v>
      </c>
      <c r="J312" s="50">
        <f t="shared" si="14"/>
        <v>1969</v>
      </c>
      <c r="K312" s="67">
        <v>120</v>
      </c>
    </row>
    <row r="313" spans="2:11" x14ac:dyDescent="0.15">
      <c r="B313" s="51">
        <v>273</v>
      </c>
      <c r="C313" s="23">
        <v>3.69</v>
      </c>
      <c r="D313" s="23">
        <v>2.69</v>
      </c>
      <c r="E313" s="25">
        <f t="shared" si="12"/>
        <v>0.27</v>
      </c>
      <c r="F313" s="53">
        <f t="shared" si="13"/>
        <v>2504.39</v>
      </c>
      <c r="G313" s="22">
        <v>0.85799999999999998</v>
      </c>
      <c r="H313" s="22">
        <v>0.92100000000000004</v>
      </c>
      <c r="I313" s="22">
        <v>0.99</v>
      </c>
      <c r="J313" s="50">
        <f t="shared" si="14"/>
        <v>1959</v>
      </c>
      <c r="K313" s="67">
        <v>120</v>
      </c>
    </row>
    <row r="314" spans="2:11" x14ac:dyDescent="0.15">
      <c r="B314" s="51">
        <v>274</v>
      </c>
      <c r="C314" s="23">
        <v>3.68</v>
      </c>
      <c r="D314" s="23">
        <v>2.68</v>
      </c>
      <c r="E314" s="25">
        <f t="shared" si="12"/>
        <v>0.27</v>
      </c>
      <c r="F314" s="53">
        <f t="shared" si="13"/>
        <v>2495.08</v>
      </c>
      <c r="G314" s="22">
        <v>0.85799999999999998</v>
      </c>
      <c r="H314" s="22">
        <v>0.92100000000000004</v>
      </c>
      <c r="I314" s="22">
        <v>0.99</v>
      </c>
      <c r="J314" s="50">
        <f t="shared" si="14"/>
        <v>1952</v>
      </c>
      <c r="K314" s="67">
        <v>120</v>
      </c>
    </row>
    <row r="315" spans="2:11" x14ac:dyDescent="0.15">
      <c r="B315" s="51">
        <v>275</v>
      </c>
      <c r="C315" s="23">
        <v>3.67</v>
      </c>
      <c r="D315" s="23">
        <v>2.67</v>
      </c>
      <c r="E315" s="25">
        <f t="shared" si="12"/>
        <v>0.27</v>
      </c>
      <c r="F315" s="53">
        <f t="shared" si="13"/>
        <v>2485.77</v>
      </c>
      <c r="G315" s="22">
        <v>0.85699999999999998</v>
      </c>
      <c r="H315" s="22">
        <v>0.92100000000000004</v>
      </c>
      <c r="I315" s="22">
        <v>0.99</v>
      </c>
      <c r="J315" s="50">
        <f t="shared" si="14"/>
        <v>1942</v>
      </c>
      <c r="K315" s="67">
        <v>120</v>
      </c>
    </row>
    <row r="316" spans="2:11" x14ac:dyDescent="0.15">
      <c r="B316" s="51">
        <v>276</v>
      </c>
      <c r="C316" s="23">
        <v>3.66</v>
      </c>
      <c r="D316" s="23">
        <v>2.66</v>
      </c>
      <c r="E316" s="25">
        <f t="shared" si="12"/>
        <v>0.27</v>
      </c>
      <c r="F316" s="53">
        <f t="shared" si="13"/>
        <v>2476.46</v>
      </c>
      <c r="G316" s="22">
        <v>0.85699999999999998</v>
      </c>
      <c r="H316" s="22">
        <v>0.92100000000000004</v>
      </c>
      <c r="I316" s="22">
        <v>0.99</v>
      </c>
      <c r="J316" s="50">
        <f t="shared" si="14"/>
        <v>1935</v>
      </c>
      <c r="K316" s="67">
        <v>120</v>
      </c>
    </row>
    <row r="317" spans="2:11" x14ac:dyDescent="0.15">
      <c r="B317" s="51">
        <v>277</v>
      </c>
      <c r="C317" s="23">
        <v>3.65</v>
      </c>
      <c r="D317" s="23">
        <v>2.65</v>
      </c>
      <c r="E317" s="25">
        <f t="shared" si="12"/>
        <v>0.27</v>
      </c>
      <c r="F317" s="53">
        <f t="shared" si="13"/>
        <v>2467.15</v>
      </c>
      <c r="G317" s="22">
        <v>0.85699999999999998</v>
      </c>
      <c r="H317" s="22">
        <v>0.92100000000000004</v>
      </c>
      <c r="I317" s="22">
        <v>0.99</v>
      </c>
      <c r="J317" s="50">
        <f t="shared" si="14"/>
        <v>1928</v>
      </c>
      <c r="K317" s="67">
        <v>120</v>
      </c>
    </row>
    <row r="318" spans="2:11" x14ac:dyDescent="0.15">
      <c r="B318" s="51">
        <v>278</v>
      </c>
      <c r="C318" s="23">
        <v>3.64</v>
      </c>
      <c r="D318" s="23">
        <v>2.64</v>
      </c>
      <c r="E318" s="25">
        <f t="shared" si="12"/>
        <v>0.26</v>
      </c>
      <c r="F318" s="53">
        <f t="shared" si="13"/>
        <v>2457.84</v>
      </c>
      <c r="G318" s="22">
        <v>0.85599999999999998</v>
      </c>
      <c r="H318" s="22">
        <v>0.92</v>
      </c>
      <c r="I318" s="22">
        <v>0.99</v>
      </c>
      <c r="J318" s="50">
        <f t="shared" si="14"/>
        <v>1916</v>
      </c>
      <c r="K318" s="67">
        <v>120</v>
      </c>
    </row>
    <row r="319" spans="2:11" x14ac:dyDescent="0.15">
      <c r="B319" s="51">
        <v>279</v>
      </c>
      <c r="C319" s="23">
        <v>3.63</v>
      </c>
      <c r="D319" s="23">
        <v>2.63</v>
      </c>
      <c r="E319" s="25">
        <f t="shared" si="12"/>
        <v>0.26</v>
      </c>
      <c r="F319" s="53">
        <f t="shared" si="13"/>
        <v>2448.5300000000002</v>
      </c>
      <c r="G319" s="22">
        <v>0.85599999999999998</v>
      </c>
      <c r="H319" s="22">
        <v>0.92</v>
      </c>
      <c r="I319" s="22">
        <v>0.99</v>
      </c>
      <c r="J319" s="50">
        <f t="shared" si="14"/>
        <v>1909</v>
      </c>
      <c r="K319" s="67">
        <v>120</v>
      </c>
    </row>
    <row r="320" spans="2:11" x14ac:dyDescent="0.15">
      <c r="B320" s="51">
        <v>280</v>
      </c>
      <c r="C320" s="23">
        <v>3.62</v>
      </c>
      <c r="D320" s="23">
        <v>2.62</v>
      </c>
      <c r="E320" s="25">
        <f t="shared" si="12"/>
        <v>0.26</v>
      </c>
      <c r="F320" s="53">
        <f t="shared" si="13"/>
        <v>2439.2199999999998</v>
      </c>
      <c r="G320" s="22">
        <v>0.85599999999999998</v>
      </c>
      <c r="H320" s="22">
        <v>0.92</v>
      </c>
      <c r="I320" s="22">
        <v>0.99</v>
      </c>
      <c r="J320" s="50">
        <f t="shared" si="14"/>
        <v>1902</v>
      </c>
      <c r="K320" s="67">
        <v>120</v>
      </c>
    </row>
    <row r="321" spans="2:11" x14ac:dyDescent="0.15">
      <c r="B321" s="51">
        <v>281</v>
      </c>
      <c r="C321" s="23">
        <v>3.61</v>
      </c>
      <c r="D321" s="23">
        <v>2.61</v>
      </c>
      <c r="E321" s="25">
        <f t="shared" si="12"/>
        <v>0.26</v>
      </c>
      <c r="F321" s="53">
        <f t="shared" si="13"/>
        <v>2429.91</v>
      </c>
      <c r="G321" s="22">
        <v>0.85499999999999998</v>
      </c>
      <c r="H321" s="22">
        <v>0.92</v>
      </c>
      <c r="I321" s="22">
        <v>0.99</v>
      </c>
      <c r="J321" s="50">
        <f t="shared" si="14"/>
        <v>1892</v>
      </c>
      <c r="K321" s="67">
        <v>120</v>
      </c>
    </row>
    <row r="322" spans="2:11" x14ac:dyDescent="0.15">
      <c r="B322" s="51">
        <v>282</v>
      </c>
      <c r="C322" s="23">
        <v>3.6</v>
      </c>
      <c r="D322" s="23">
        <v>2.6</v>
      </c>
      <c r="E322" s="25">
        <f t="shared" si="12"/>
        <v>0.26</v>
      </c>
      <c r="F322" s="53">
        <f t="shared" si="13"/>
        <v>2420.6</v>
      </c>
      <c r="G322" s="22">
        <v>0.85499999999999998</v>
      </c>
      <c r="H322" s="22">
        <v>0.92</v>
      </c>
      <c r="I322" s="22">
        <v>0.99</v>
      </c>
      <c r="J322" s="50">
        <f t="shared" si="14"/>
        <v>1885</v>
      </c>
      <c r="K322" s="67">
        <v>120</v>
      </c>
    </row>
    <row r="323" spans="2:11" x14ac:dyDescent="0.15">
      <c r="B323" s="51">
        <v>283</v>
      </c>
      <c r="C323" s="23">
        <v>3.59</v>
      </c>
      <c r="D323" s="23">
        <v>2.59</v>
      </c>
      <c r="E323" s="25">
        <f t="shared" si="12"/>
        <v>0.26</v>
      </c>
      <c r="F323" s="53">
        <f t="shared" si="13"/>
        <v>2411.29</v>
      </c>
      <c r="G323" s="22">
        <v>0.85499999999999998</v>
      </c>
      <c r="H323" s="22">
        <v>0.91900000000000004</v>
      </c>
      <c r="I323" s="22">
        <v>0.99</v>
      </c>
      <c r="J323" s="50">
        <f t="shared" si="14"/>
        <v>1876</v>
      </c>
      <c r="K323" s="67">
        <v>120</v>
      </c>
    </row>
    <row r="324" spans="2:11" x14ac:dyDescent="0.15">
      <c r="B324" s="51">
        <v>284</v>
      </c>
      <c r="C324" s="23">
        <v>3.58</v>
      </c>
      <c r="D324" s="23">
        <v>2.58</v>
      </c>
      <c r="E324" s="25">
        <f t="shared" si="12"/>
        <v>0.26</v>
      </c>
      <c r="F324" s="53">
        <f t="shared" si="13"/>
        <v>2401.98</v>
      </c>
      <c r="G324" s="22">
        <v>0.85399999999999998</v>
      </c>
      <c r="H324" s="22">
        <v>0.91900000000000004</v>
      </c>
      <c r="I324" s="22">
        <v>0.99</v>
      </c>
      <c r="J324" s="50">
        <f t="shared" si="14"/>
        <v>1866</v>
      </c>
      <c r="K324" s="67">
        <v>120</v>
      </c>
    </row>
    <row r="325" spans="2:11" x14ac:dyDescent="0.15">
      <c r="B325" s="51">
        <v>285</v>
      </c>
      <c r="C325" s="23">
        <v>3.57</v>
      </c>
      <c r="D325" s="23">
        <v>2.57</v>
      </c>
      <c r="E325" s="25">
        <f t="shared" si="12"/>
        <v>0.26</v>
      </c>
      <c r="F325" s="53">
        <f t="shared" si="13"/>
        <v>2392.67</v>
      </c>
      <c r="G325" s="22">
        <v>0.85399999999999998</v>
      </c>
      <c r="H325" s="22">
        <v>0.91900000000000004</v>
      </c>
      <c r="I325" s="22">
        <v>0.99</v>
      </c>
      <c r="J325" s="50">
        <f t="shared" si="14"/>
        <v>1859</v>
      </c>
      <c r="K325" s="67">
        <v>120</v>
      </c>
    </row>
    <row r="326" spans="2:11" x14ac:dyDescent="0.15">
      <c r="B326" s="51">
        <v>286</v>
      </c>
      <c r="C326" s="23">
        <v>3.56</v>
      </c>
      <c r="D326" s="23">
        <v>2.56</v>
      </c>
      <c r="E326" s="25">
        <f t="shared" si="12"/>
        <v>0.26</v>
      </c>
      <c r="F326" s="53">
        <f t="shared" si="13"/>
        <v>2383.36</v>
      </c>
      <c r="G326" s="22">
        <v>0.85399999999999998</v>
      </c>
      <c r="H326" s="22">
        <v>0.91900000000000004</v>
      </c>
      <c r="I326" s="22">
        <v>0.99</v>
      </c>
      <c r="J326" s="50">
        <f t="shared" si="14"/>
        <v>1852</v>
      </c>
      <c r="K326" s="67">
        <v>120</v>
      </c>
    </row>
    <row r="327" spans="2:11" x14ac:dyDescent="0.15">
      <c r="B327" s="51">
        <v>287</v>
      </c>
      <c r="C327" s="23">
        <v>3.55</v>
      </c>
      <c r="D327" s="23">
        <v>2.5499999999999998</v>
      </c>
      <c r="E327" s="25">
        <f t="shared" si="12"/>
        <v>0.26</v>
      </c>
      <c r="F327" s="53">
        <f t="shared" si="13"/>
        <v>2374.0500000000002</v>
      </c>
      <c r="G327" s="22">
        <v>0.85299999999999998</v>
      </c>
      <c r="H327" s="22">
        <v>0.91900000000000004</v>
      </c>
      <c r="I327" s="22">
        <v>0.99</v>
      </c>
      <c r="J327" s="50">
        <f t="shared" si="14"/>
        <v>1842</v>
      </c>
      <c r="K327" s="67">
        <v>120</v>
      </c>
    </row>
    <row r="328" spans="2:11" x14ac:dyDescent="0.15">
      <c r="B328" s="51">
        <v>288</v>
      </c>
      <c r="C328" s="23">
        <v>3.54</v>
      </c>
      <c r="D328" s="23">
        <v>2.54</v>
      </c>
      <c r="E328" s="25">
        <f t="shared" si="12"/>
        <v>0.25</v>
      </c>
      <c r="F328" s="53">
        <f t="shared" si="13"/>
        <v>2364.7399999999998</v>
      </c>
      <c r="G328" s="22">
        <v>0.85299999999999998</v>
      </c>
      <c r="H328" s="22">
        <v>0.91900000000000004</v>
      </c>
      <c r="I328" s="22">
        <v>0.99</v>
      </c>
      <c r="J328" s="50">
        <f t="shared" si="14"/>
        <v>1835</v>
      </c>
      <c r="K328" s="67">
        <v>120</v>
      </c>
    </row>
    <row r="329" spans="2:11" x14ac:dyDescent="0.15">
      <c r="B329" s="51">
        <v>289</v>
      </c>
      <c r="C329" s="23">
        <v>3.53</v>
      </c>
      <c r="D329" s="23">
        <v>2.5299999999999998</v>
      </c>
      <c r="E329" s="25">
        <f t="shared" si="12"/>
        <v>0.25</v>
      </c>
      <c r="F329" s="53">
        <f t="shared" si="13"/>
        <v>2355.4299999999998</v>
      </c>
      <c r="G329" s="22">
        <v>0.85299999999999998</v>
      </c>
      <c r="H329" s="22">
        <v>0.91900000000000004</v>
      </c>
      <c r="I329" s="22">
        <v>0.99</v>
      </c>
      <c r="J329" s="50">
        <f t="shared" si="14"/>
        <v>1828</v>
      </c>
      <c r="K329" s="67">
        <v>120</v>
      </c>
    </row>
    <row r="330" spans="2:11" x14ac:dyDescent="0.15">
      <c r="B330" s="51">
        <v>290</v>
      </c>
      <c r="C330" s="23">
        <v>3.52</v>
      </c>
      <c r="D330" s="23">
        <v>2.52</v>
      </c>
      <c r="E330" s="25">
        <f t="shared" si="12"/>
        <v>0.25</v>
      </c>
      <c r="F330" s="53">
        <f t="shared" si="13"/>
        <v>2346.12</v>
      </c>
      <c r="G330" s="22">
        <v>0.85199999999999998</v>
      </c>
      <c r="H330" s="22">
        <v>0.91900000000000004</v>
      </c>
      <c r="I330" s="22">
        <v>0.99</v>
      </c>
      <c r="J330" s="50">
        <f t="shared" si="14"/>
        <v>1819</v>
      </c>
      <c r="K330" s="67">
        <v>120</v>
      </c>
    </row>
    <row r="331" spans="2:11" x14ac:dyDescent="0.15">
      <c r="B331" s="51">
        <v>291</v>
      </c>
      <c r="C331" s="23">
        <v>3.51</v>
      </c>
      <c r="D331" s="23">
        <v>2.5099999999999998</v>
      </c>
      <c r="E331" s="25">
        <f t="shared" si="12"/>
        <v>0.25</v>
      </c>
      <c r="F331" s="53">
        <f t="shared" si="13"/>
        <v>2336.81</v>
      </c>
      <c r="G331" s="22">
        <v>0.85199999999999998</v>
      </c>
      <c r="H331" s="22">
        <v>0.91900000000000004</v>
      </c>
      <c r="I331" s="22">
        <v>0.99</v>
      </c>
      <c r="J331" s="50">
        <f t="shared" si="14"/>
        <v>1811</v>
      </c>
      <c r="K331" s="67">
        <v>120</v>
      </c>
    </row>
    <row r="332" spans="2:11" x14ac:dyDescent="0.15">
      <c r="B332" s="51">
        <v>292</v>
      </c>
      <c r="C332" s="23">
        <v>3.5</v>
      </c>
      <c r="D332" s="23">
        <v>2.5</v>
      </c>
      <c r="E332" s="25">
        <f t="shared" si="12"/>
        <v>0.25</v>
      </c>
      <c r="F332" s="53">
        <f t="shared" si="13"/>
        <v>2327.5</v>
      </c>
      <c r="G332" s="22">
        <v>0.85199999999999998</v>
      </c>
      <c r="H332" s="22">
        <v>0.91900000000000004</v>
      </c>
      <c r="I332" s="22">
        <v>0.99</v>
      </c>
      <c r="J332" s="50">
        <f t="shared" si="14"/>
        <v>1804</v>
      </c>
      <c r="K332" s="67">
        <v>120</v>
      </c>
    </row>
    <row r="333" spans="2:11" x14ac:dyDescent="0.15">
      <c r="B333" s="51">
        <v>293</v>
      </c>
      <c r="C333" s="23">
        <v>3.49</v>
      </c>
      <c r="D333" s="23">
        <v>2.4900000000000002</v>
      </c>
      <c r="E333" s="25">
        <f t="shared" si="12"/>
        <v>0.25</v>
      </c>
      <c r="F333" s="53">
        <f t="shared" si="13"/>
        <v>2318.19</v>
      </c>
      <c r="G333" s="22">
        <v>0.85199999999999998</v>
      </c>
      <c r="H333" s="22">
        <v>0.91800000000000004</v>
      </c>
      <c r="I333" s="22">
        <v>0.99</v>
      </c>
      <c r="J333" s="50">
        <f t="shared" si="14"/>
        <v>1795</v>
      </c>
      <c r="K333" s="67">
        <v>120</v>
      </c>
    </row>
    <row r="334" spans="2:11" x14ac:dyDescent="0.15">
      <c r="B334" s="51">
        <v>294</v>
      </c>
      <c r="C334" s="23">
        <v>3.48</v>
      </c>
      <c r="D334" s="23">
        <v>2.48</v>
      </c>
      <c r="E334" s="25">
        <f t="shared" si="12"/>
        <v>0.25</v>
      </c>
      <c r="F334" s="53">
        <f t="shared" si="13"/>
        <v>2308.88</v>
      </c>
      <c r="G334" s="22">
        <v>0.85099999999999998</v>
      </c>
      <c r="H334" s="22">
        <v>0.91800000000000004</v>
      </c>
      <c r="I334" s="22">
        <v>0.99</v>
      </c>
      <c r="J334" s="50">
        <f t="shared" si="14"/>
        <v>1786</v>
      </c>
      <c r="K334" s="67">
        <v>120</v>
      </c>
    </row>
    <row r="335" spans="2:11" x14ac:dyDescent="0.15">
      <c r="B335" s="51">
        <v>295</v>
      </c>
      <c r="C335" s="23">
        <v>3.47</v>
      </c>
      <c r="D335" s="23">
        <v>2.4700000000000002</v>
      </c>
      <c r="E335" s="25">
        <f t="shared" si="12"/>
        <v>0.25</v>
      </c>
      <c r="F335" s="53">
        <f t="shared" si="13"/>
        <v>2299.5700000000002</v>
      </c>
      <c r="G335" s="22">
        <v>0.85099999999999998</v>
      </c>
      <c r="H335" s="22">
        <v>0.91800000000000004</v>
      </c>
      <c r="I335" s="22">
        <v>0.99</v>
      </c>
      <c r="J335" s="50">
        <f t="shared" si="14"/>
        <v>1779</v>
      </c>
      <c r="K335" s="67">
        <v>120</v>
      </c>
    </row>
    <row r="336" spans="2:11" x14ac:dyDescent="0.15">
      <c r="B336" s="51">
        <v>296</v>
      </c>
      <c r="C336" s="23">
        <v>3.46</v>
      </c>
      <c r="D336" s="23">
        <v>2.46</v>
      </c>
      <c r="E336" s="25">
        <f t="shared" si="12"/>
        <v>0.25</v>
      </c>
      <c r="F336" s="53">
        <f t="shared" si="13"/>
        <v>2290.2600000000002</v>
      </c>
      <c r="G336" s="22">
        <v>0.85099999999999998</v>
      </c>
      <c r="H336" s="22">
        <v>0.91800000000000004</v>
      </c>
      <c r="I336" s="22">
        <v>0.99</v>
      </c>
      <c r="J336" s="50">
        <f t="shared" si="14"/>
        <v>1771</v>
      </c>
      <c r="K336" s="67">
        <v>120</v>
      </c>
    </row>
    <row r="337" spans="2:11" x14ac:dyDescent="0.15">
      <c r="B337" s="51">
        <v>297</v>
      </c>
      <c r="C337" s="23">
        <v>3.45</v>
      </c>
      <c r="D337" s="23">
        <v>2.4500000000000002</v>
      </c>
      <c r="E337" s="25">
        <f t="shared" si="12"/>
        <v>0.25</v>
      </c>
      <c r="F337" s="53">
        <f t="shared" si="13"/>
        <v>2280.9499999999998</v>
      </c>
      <c r="G337" s="22">
        <v>0.85</v>
      </c>
      <c r="H337" s="22">
        <v>0.91800000000000004</v>
      </c>
      <c r="I337" s="22">
        <v>0.99</v>
      </c>
      <c r="J337" s="50">
        <f t="shared" si="14"/>
        <v>1762</v>
      </c>
      <c r="K337" s="67">
        <v>120</v>
      </c>
    </row>
    <row r="338" spans="2:11" x14ac:dyDescent="0.15">
      <c r="B338" s="51">
        <v>298</v>
      </c>
      <c r="C338" s="23">
        <v>3.44</v>
      </c>
      <c r="D338" s="23">
        <v>2.44</v>
      </c>
      <c r="E338" s="25">
        <f t="shared" si="12"/>
        <v>0.24</v>
      </c>
      <c r="F338" s="53">
        <f t="shared" si="13"/>
        <v>2271.64</v>
      </c>
      <c r="G338" s="22">
        <v>0.85</v>
      </c>
      <c r="H338" s="22">
        <v>0.91800000000000004</v>
      </c>
      <c r="I338" s="22">
        <v>0.99</v>
      </c>
      <c r="J338" s="50">
        <f t="shared" si="14"/>
        <v>1755</v>
      </c>
      <c r="K338" s="67">
        <v>120</v>
      </c>
    </row>
    <row r="339" spans="2:11" x14ac:dyDescent="0.15">
      <c r="B339" s="51">
        <v>299</v>
      </c>
      <c r="C339" s="23">
        <v>3.43</v>
      </c>
      <c r="D339" s="23">
        <v>2.4300000000000002</v>
      </c>
      <c r="E339" s="25">
        <f t="shared" si="12"/>
        <v>0.24</v>
      </c>
      <c r="F339" s="53">
        <f t="shared" si="13"/>
        <v>2262.33</v>
      </c>
      <c r="G339" s="22">
        <v>0.85</v>
      </c>
      <c r="H339" s="22">
        <v>0.91800000000000004</v>
      </c>
      <c r="I339" s="22">
        <v>0.99</v>
      </c>
      <c r="J339" s="50">
        <f t="shared" si="14"/>
        <v>1748</v>
      </c>
      <c r="K339" s="67">
        <v>120</v>
      </c>
    </row>
    <row r="340" spans="2:11" x14ac:dyDescent="0.15">
      <c r="B340" s="51">
        <v>300</v>
      </c>
      <c r="C340" s="23">
        <v>3.42</v>
      </c>
      <c r="D340" s="23">
        <v>2.42</v>
      </c>
      <c r="E340" s="25">
        <f t="shared" si="12"/>
        <v>0.24</v>
      </c>
      <c r="F340" s="53">
        <f t="shared" si="13"/>
        <v>2253.02</v>
      </c>
      <c r="G340" s="22">
        <v>0.84899999999999998</v>
      </c>
      <c r="H340" s="22">
        <v>0.91800000000000004</v>
      </c>
      <c r="I340" s="22">
        <v>0.99</v>
      </c>
      <c r="J340" s="50">
        <f t="shared" si="14"/>
        <v>1738</v>
      </c>
      <c r="K340" s="67">
        <v>120</v>
      </c>
    </row>
    <row r="341" spans="2:11" x14ac:dyDescent="0.15">
      <c r="B341" s="51">
        <v>301</v>
      </c>
      <c r="C341" s="23">
        <v>3.41</v>
      </c>
      <c r="D341" s="23">
        <v>2.41</v>
      </c>
      <c r="E341" s="25">
        <f t="shared" si="12"/>
        <v>0.24</v>
      </c>
      <c r="F341" s="53">
        <f t="shared" si="13"/>
        <v>2243.71</v>
      </c>
      <c r="G341" s="22">
        <v>0.84899999999999998</v>
      </c>
      <c r="H341" s="22">
        <v>0.91800000000000004</v>
      </c>
      <c r="I341" s="22">
        <v>0.99</v>
      </c>
      <c r="J341" s="50">
        <f t="shared" si="14"/>
        <v>1731</v>
      </c>
      <c r="K341" s="67">
        <v>120</v>
      </c>
    </row>
    <row r="342" spans="2:11" x14ac:dyDescent="0.15">
      <c r="B342" s="51">
        <v>302</v>
      </c>
      <c r="C342" s="23">
        <v>3.4</v>
      </c>
      <c r="D342" s="23">
        <v>2.4</v>
      </c>
      <c r="E342" s="25">
        <f t="shared" si="12"/>
        <v>0.24</v>
      </c>
      <c r="F342" s="53">
        <f t="shared" si="13"/>
        <v>2234.4</v>
      </c>
      <c r="G342" s="22">
        <v>0.84899999999999998</v>
      </c>
      <c r="H342" s="22">
        <v>0.91800000000000004</v>
      </c>
      <c r="I342" s="22">
        <v>0.99</v>
      </c>
      <c r="J342" s="50">
        <f t="shared" si="14"/>
        <v>1724</v>
      </c>
      <c r="K342" s="67">
        <v>120</v>
      </c>
    </row>
    <row r="343" spans="2:11" x14ac:dyDescent="0.15">
      <c r="B343" s="51">
        <v>303</v>
      </c>
      <c r="C343" s="23">
        <v>3.39</v>
      </c>
      <c r="D343" s="23">
        <v>2.39</v>
      </c>
      <c r="E343" s="25">
        <f t="shared" si="12"/>
        <v>0.24</v>
      </c>
      <c r="F343" s="53">
        <f t="shared" si="13"/>
        <v>2225.09</v>
      </c>
      <c r="G343" s="22">
        <v>0.84799999999999998</v>
      </c>
      <c r="H343" s="22">
        <v>0.91800000000000004</v>
      </c>
      <c r="I343" s="22">
        <v>0.99</v>
      </c>
      <c r="J343" s="50">
        <f t="shared" si="14"/>
        <v>1715</v>
      </c>
      <c r="K343" s="67">
        <v>120</v>
      </c>
    </row>
    <row r="344" spans="2:11" x14ac:dyDescent="0.15">
      <c r="B344" s="51">
        <v>304</v>
      </c>
      <c r="C344" s="23">
        <v>3.38</v>
      </c>
      <c r="D344" s="23">
        <v>2.38</v>
      </c>
      <c r="E344" s="25">
        <f t="shared" si="12"/>
        <v>0.24</v>
      </c>
      <c r="F344" s="53">
        <f t="shared" si="13"/>
        <v>2215.7800000000002</v>
      </c>
      <c r="G344" s="22">
        <v>0.84799999999999998</v>
      </c>
      <c r="H344" s="22">
        <v>0.91800000000000004</v>
      </c>
      <c r="I344" s="22">
        <v>0.99</v>
      </c>
      <c r="J344" s="50">
        <f t="shared" si="14"/>
        <v>1708</v>
      </c>
      <c r="K344" s="67">
        <v>120</v>
      </c>
    </row>
    <row r="345" spans="2:11" x14ac:dyDescent="0.15">
      <c r="B345" s="51">
        <v>305</v>
      </c>
      <c r="C345" s="23">
        <v>3.37</v>
      </c>
      <c r="D345" s="23">
        <v>2.37</v>
      </c>
      <c r="E345" s="25">
        <f t="shared" si="12"/>
        <v>0.24</v>
      </c>
      <c r="F345" s="53">
        <f t="shared" si="13"/>
        <v>2206.4699999999998</v>
      </c>
      <c r="G345" s="22">
        <v>0.84699999999999998</v>
      </c>
      <c r="H345" s="22">
        <v>0.91800000000000004</v>
      </c>
      <c r="I345" s="22">
        <v>0.99</v>
      </c>
      <c r="J345" s="50">
        <f t="shared" si="14"/>
        <v>1698</v>
      </c>
      <c r="K345" s="67">
        <v>120</v>
      </c>
    </row>
    <row r="346" spans="2:11" x14ac:dyDescent="0.15">
      <c r="B346" s="51">
        <v>306</v>
      </c>
      <c r="C346" s="23">
        <v>3.36</v>
      </c>
      <c r="D346" s="23">
        <v>2.36</v>
      </c>
      <c r="E346" s="25">
        <f t="shared" si="12"/>
        <v>0.24</v>
      </c>
      <c r="F346" s="53">
        <f t="shared" si="13"/>
        <v>2197.16</v>
      </c>
      <c r="G346" s="22">
        <v>0.84699999999999998</v>
      </c>
      <c r="H346" s="22">
        <v>0.91800000000000004</v>
      </c>
      <c r="I346" s="22">
        <v>0.99</v>
      </c>
      <c r="J346" s="50">
        <f t="shared" si="14"/>
        <v>1691</v>
      </c>
      <c r="K346" s="67">
        <v>120</v>
      </c>
    </row>
    <row r="347" spans="2:11" x14ac:dyDescent="0.15">
      <c r="B347" s="51">
        <v>307</v>
      </c>
      <c r="C347" s="23">
        <v>3.35</v>
      </c>
      <c r="D347" s="23">
        <v>2.35</v>
      </c>
      <c r="E347" s="25">
        <f t="shared" si="12"/>
        <v>0.24</v>
      </c>
      <c r="F347" s="53">
        <f t="shared" si="13"/>
        <v>2187.85</v>
      </c>
      <c r="G347" s="22">
        <v>0.84599999999999997</v>
      </c>
      <c r="H347" s="22">
        <v>0.91800000000000004</v>
      </c>
      <c r="I347" s="22">
        <v>0.99</v>
      </c>
      <c r="J347" s="50">
        <f t="shared" si="14"/>
        <v>1682</v>
      </c>
      <c r="K347" s="67">
        <v>120</v>
      </c>
    </row>
    <row r="348" spans="2:11" x14ac:dyDescent="0.15">
      <c r="B348" s="51">
        <v>308</v>
      </c>
      <c r="C348" s="23">
        <v>3.34</v>
      </c>
      <c r="D348" s="23">
        <v>2.34</v>
      </c>
      <c r="E348" s="25">
        <f t="shared" si="12"/>
        <v>0.23</v>
      </c>
      <c r="F348" s="53">
        <f t="shared" si="13"/>
        <v>2178.54</v>
      </c>
      <c r="G348" s="22">
        <v>0.84599999999999997</v>
      </c>
      <c r="H348" s="22">
        <v>0.91800000000000004</v>
      </c>
      <c r="I348" s="22">
        <v>0.99</v>
      </c>
      <c r="J348" s="50">
        <f t="shared" si="14"/>
        <v>1675</v>
      </c>
      <c r="K348" s="67">
        <v>120</v>
      </c>
    </row>
    <row r="349" spans="2:11" x14ac:dyDescent="0.15">
      <c r="B349" s="51">
        <v>309</v>
      </c>
      <c r="C349" s="23">
        <v>3.33</v>
      </c>
      <c r="D349" s="23">
        <v>2.33</v>
      </c>
      <c r="E349" s="25">
        <f t="shared" si="12"/>
        <v>0.23</v>
      </c>
      <c r="F349" s="53">
        <f t="shared" si="13"/>
        <v>2169.23</v>
      </c>
      <c r="G349" s="22">
        <v>0.84499999999999997</v>
      </c>
      <c r="H349" s="22">
        <v>0.91800000000000004</v>
      </c>
      <c r="I349" s="22">
        <v>0.99</v>
      </c>
      <c r="J349" s="50">
        <f t="shared" si="14"/>
        <v>1666</v>
      </c>
      <c r="K349" s="67">
        <v>120</v>
      </c>
    </row>
    <row r="350" spans="2:11" x14ac:dyDescent="0.15">
      <c r="B350" s="51">
        <v>310</v>
      </c>
      <c r="C350" s="23">
        <v>3.32</v>
      </c>
      <c r="D350" s="23">
        <v>2.3199999999999998</v>
      </c>
      <c r="E350" s="25">
        <f t="shared" si="12"/>
        <v>0.23</v>
      </c>
      <c r="F350" s="53">
        <f t="shared" si="13"/>
        <v>2159.92</v>
      </c>
      <c r="G350" s="22">
        <v>0.84499999999999997</v>
      </c>
      <c r="H350" s="22">
        <v>0.91800000000000004</v>
      </c>
      <c r="I350" s="22">
        <v>0.99</v>
      </c>
      <c r="J350" s="50">
        <f t="shared" si="14"/>
        <v>1659</v>
      </c>
      <c r="K350" s="67">
        <v>120</v>
      </c>
    </row>
    <row r="351" spans="2:11" x14ac:dyDescent="0.15">
      <c r="B351" s="51">
        <v>311</v>
      </c>
      <c r="C351" s="23">
        <v>3.31</v>
      </c>
      <c r="D351" s="23">
        <v>2.31</v>
      </c>
      <c r="E351" s="25">
        <f t="shared" si="12"/>
        <v>0.23</v>
      </c>
      <c r="F351" s="53">
        <f t="shared" si="13"/>
        <v>2150.61</v>
      </c>
      <c r="G351" s="22">
        <v>0.84399999999999997</v>
      </c>
      <c r="H351" s="22">
        <v>0.91800000000000004</v>
      </c>
      <c r="I351" s="22">
        <v>0.99</v>
      </c>
      <c r="J351" s="50">
        <f t="shared" si="14"/>
        <v>1650</v>
      </c>
      <c r="K351" s="67">
        <v>120</v>
      </c>
    </row>
    <row r="352" spans="2:11" x14ac:dyDescent="0.15">
      <c r="B352" s="51">
        <v>312</v>
      </c>
      <c r="C352" s="23">
        <v>3.3</v>
      </c>
      <c r="D352" s="23">
        <v>2.2999999999999998</v>
      </c>
      <c r="E352" s="25">
        <f t="shared" si="12"/>
        <v>0.23</v>
      </c>
      <c r="F352" s="53">
        <f t="shared" si="13"/>
        <v>2141.3000000000002</v>
      </c>
      <c r="G352" s="22">
        <v>0.84399999999999997</v>
      </c>
      <c r="H352" s="22">
        <v>0.91800000000000004</v>
      </c>
      <c r="I352" s="22">
        <v>0.99</v>
      </c>
      <c r="J352" s="50">
        <f t="shared" si="14"/>
        <v>1642</v>
      </c>
      <c r="K352" s="67">
        <v>120</v>
      </c>
    </row>
    <row r="353" spans="2:11" x14ac:dyDescent="0.15">
      <c r="B353" s="51">
        <v>313</v>
      </c>
      <c r="C353" s="23">
        <v>3.29</v>
      </c>
      <c r="D353" s="23">
        <v>2.29</v>
      </c>
      <c r="E353" s="25">
        <f t="shared" si="12"/>
        <v>0.23</v>
      </c>
      <c r="F353" s="53">
        <f t="shared" si="13"/>
        <v>2131.9899999999998</v>
      </c>
      <c r="G353" s="22">
        <v>0.84299999999999997</v>
      </c>
      <c r="H353" s="22">
        <v>0.91500000000000004</v>
      </c>
      <c r="I353" s="22">
        <v>0.99</v>
      </c>
      <c r="J353" s="50">
        <f t="shared" si="14"/>
        <v>1628</v>
      </c>
      <c r="K353" s="67">
        <v>120</v>
      </c>
    </row>
    <row r="354" spans="2:11" x14ac:dyDescent="0.15">
      <c r="B354" s="51">
        <v>314</v>
      </c>
      <c r="C354" s="23">
        <v>3.28</v>
      </c>
      <c r="D354" s="23">
        <v>2.2799999999999998</v>
      </c>
      <c r="E354" s="25">
        <f t="shared" si="12"/>
        <v>0.23</v>
      </c>
      <c r="F354" s="53">
        <f t="shared" si="13"/>
        <v>2122.6799999999998</v>
      </c>
      <c r="G354" s="22">
        <v>0.84299999999999997</v>
      </c>
      <c r="H354" s="22">
        <v>0.91500000000000004</v>
      </c>
      <c r="I354" s="22">
        <v>0.99</v>
      </c>
      <c r="J354" s="50">
        <f t="shared" si="14"/>
        <v>1621</v>
      </c>
      <c r="K354" s="67">
        <v>120</v>
      </c>
    </row>
    <row r="355" spans="2:11" x14ac:dyDescent="0.15">
      <c r="B355" s="51">
        <v>315</v>
      </c>
      <c r="C355" s="23">
        <v>3.27</v>
      </c>
      <c r="D355" s="23">
        <v>2.27</v>
      </c>
      <c r="E355" s="25">
        <f t="shared" si="12"/>
        <v>0.23</v>
      </c>
      <c r="F355" s="53">
        <f t="shared" si="13"/>
        <v>2113.37</v>
      </c>
      <c r="G355" s="22">
        <v>0.84199999999999997</v>
      </c>
      <c r="H355" s="22">
        <v>0.91500000000000004</v>
      </c>
      <c r="I355" s="22">
        <v>0.99</v>
      </c>
      <c r="J355" s="50">
        <f t="shared" si="14"/>
        <v>1612</v>
      </c>
      <c r="K355" s="67">
        <v>120</v>
      </c>
    </row>
    <row r="356" spans="2:11" x14ac:dyDescent="0.15">
      <c r="B356" s="51">
        <v>316</v>
      </c>
      <c r="C356" s="23">
        <v>3.26</v>
      </c>
      <c r="D356" s="23">
        <v>2.2599999999999998</v>
      </c>
      <c r="E356" s="25">
        <f t="shared" si="12"/>
        <v>0.23</v>
      </c>
      <c r="F356" s="53">
        <f t="shared" si="13"/>
        <v>2104.06</v>
      </c>
      <c r="G356" s="22">
        <v>0.84199999999999997</v>
      </c>
      <c r="H356" s="22">
        <v>0.91500000000000004</v>
      </c>
      <c r="I356" s="22">
        <v>0.99</v>
      </c>
      <c r="J356" s="50">
        <f t="shared" si="14"/>
        <v>1605</v>
      </c>
      <c r="K356" s="67">
        <v>120</v>
      </c>
    </row>
    <row r="357" spans="2:11" x14ac:dyDescent="0.15">
      <c r="B357" s="51">
        <v>317</v>
      </c>
      <c r="C357" s="23">
        <v>3.25</v>
      </c>
      <c r="D357" s="23">
        <v>2.25</v>
      </c>
      <c r="E357" s="25">
        <f t="shared" si="12"/>
        <v>0.23</v>
      </c>
      <c r="F357" s="53">
        <f t="shared" si="13"/>
        <v>2094.75</v>
      </c>
      <c r="G357" s="22">
        <v>0.84099999999999997</v>
      </c>
      <c r="H357" s="22">
        <v>0.91500000000000004</v>
      </c>
      <c r="I357" s="22">
        <v>0.99</v>
      </c>
      <c r="J357" s="50">
        <f t="shared" si="14"/>
        <v>1596</v>
      </c>
      <c r="K357" s="67">
        <v>120</v>
      </c>
    </row>
    <row r="358" spans="2:11" x14ac:dyDescent="0.15">
      <c r="B358" s="51">
        <v>318</v>
      </c>
      <c r="C358" s="23">
        <v>3.24</v>
      </c>
      <c r="D358" s="23">
        <v>2.2400000000000002</v>
      </c>
      <c r="E358" s="25">
        <f t="shared" si="12"/>
        <v>0.22</v>
      </c>
      <c r="F358" s="53">
        <f t="shared" si="13"/>
        <v>2085.44</v>
      </c>
      <c r="G358" s="22">
        <v>0.84099999999999997</v>
      </c>
      <c r="H358" s="22">
        <v>0.91500000000000004</v>
      </c>
      <c r="I358" s="22">
        <v>0.99</v>
      </c>
      <c r="J358" s="50">
        <f t="shared" si="14"/>
        <v>1589</v>
      </c>
      <c r="K358" s="67">
        <v>120</v>
      </c>
    </row>
    <row r="359" spans="2:11" x14ac:dyDescent="0.15">
      <c r="B359" s="51">
        <v>319</v>
      </c>
      <c r="C359" s="23">
        <v>3.23</v>
      </c>
      <c r="D359" s="23">
        <v>2.23</v>
      </c>
      <c r="E359" s="25">
        <f t="shared" si="12"/>
        <v>0.22</v>
      </c>
      <c r="F359" s="53">
        <f t="shared" si="13"/>
        <v>2076.13</v>
      </c>
      <c r="G359" s="22">
        <v>0.84</v>
      </c>
      <c r="H359" s="22">
        <v>0.91500000000000004</v>
      </c>
      <c r="I359" s="22">
        <v>0.99</v>
      </c>
      <c r="J359" s="50">
        <f t="shared" si="14"/>
        <v>1580</v>
      </c>
      <c r="K359" s="67">
        <v>120</v>
      </c>
    </row>
    <row r="360" spans="2:11" x14ac:dyDescent="0.15">
      <c r="B360" s="51">
        <v>320</v>
      </c>
      <c r="C360" s="23">
        <v>3.22</v>
      </c>
      <c r="D360" s="23">
        <v>2.2200000000000002</v>
      </c>
      <c r="E360" s="25">
        <f t="shared" si="12"/>
        <v>0.22</v>
      </c>
      <c r="F360" s="53">
        <f t="shared" si="13"/>
        <v>2066.8200000000002</v>
      </c>
      <c r="G360" s="22">
        <v>0.84</v>
      </c>
      <c r="H360" s="22">
        <v>0.91500000000000004</v>
      </c>
      <c r="I360" s="22">
        <v>0.99</v>
      </c>
      <c r="J360" s="50">
        <f t="shared" si="14"/>
        <v>1573</v>
      </c>
      <c r="K360" s="67">
        <v>120</v>
      </c>
    </row>
    <row r="361" spans="2:11" x14ac:dyDescent="0.15">
      <c r="B361" s="51">
        <v>321</v>
      </c>
      <c r="C361" s="23">
        <v>3.21</v>
      </c>
      <c r="D361" s="23">
        <v>2.21</v>
      </c>
      <c r="E361" s="25">
        <f t="shared" ref="E361:E405" si="15">ROUND(D361/$H$18,2)</f>
        <v>0.22</v>
      </c>
      <c r="F361" s="53">
        <f t="shared" ref="F361:F405" si="16">ROUND(9.8*D361*$H$17,2)</f>
        <v>2057.5100000000002</v>
      </c>
      <c r="G361" s="22">
        <v>0.83899999999999997</v>
      </c>
      <c r="H361" s="22">
        <v>0.91500000000000004</v>
      </c>
      <c r="I361" s="22">
        <v>0.99</v>
      </c>
      <c r="J361" s="50">
        <f t="shared" ref="J361:J405" si="17">ROUND(F361*G361*H361*I361,0)</f>
        <v>1564</v>
      </c>
      <c r="K361" s="67">
        <v>120</v>
      </c>
    </row>
    <row r="362" spans="2:11" x14ac:dyDescent="0.15">
      <c r="B362" s="51">
        <v>322</v>
      </c>
      <c r="C362" s="23">
        <v>3.2</v>
      </c>
      <c r="D362" s="23">
        <v>2.2000000000000002</v>
      </c>
      <c r="E362" s="25">
        <f t="shared" si="15"/>
        <v>0.22</v>
      </c>
      <c r="F362" s="53">
        <f t="shared" si="16"/>
        <v>2048.1999999999998</v>
      </c>
      <c r="G362" s="22">
        <v>0.83899999999999997</v>
      </c>
      <c r="H362" s="22">
        <v>0.91500000000000004</v>
      </c>
      <c r="I362" s="22">
        <v>0.99</v>
      </c>
      <c r="J362" s="50">
        <f t="shared" si="17"/>
        <v>1557</v>
      </c>
      <c r="K362" s="67">
        <v>120</v>
      </c>
    </row>
    <row r="363" spans="2:11" x14ac:dyDescent="0.15">
      <c r="B363" s="51">
        <v>323</v>
      </c>
      <c r="C363" s="23">
        <v>3.19</v>
      </c>
      <c r="D363" s="23">
        <v>2.19</v>
      </c>
      <c r="E363" s="25">
        <f t="shared" si="15"/>
        <v>0.22</v>
      </c>
      <c r="F363" s="53">
        <f t="shared" si="16"/>
        <v>2038.89</v>
      </c>
      <c r="G363" s="22">
        <v>0.83799999999999997</v>
      </c>
      <c r="H363" s="22">
        <v>0.91400000000000003</v>
      </c>
      <c r="I363" s="22">
        <v>0.99</v>
      </c>
      <c r="J363" s="50">
        <f t="shared" si="17"/>
        <v>1546</v>
      </c>
      <c r="K363" s="67">
        <v>120</v>
      </c>
    </row>
    <row r="364" spans="2:11" x14ac:dyDescent="0.15">
      <c r="B364" s="51">
        <v>324</v>
      </c>
      <c r="C364" s="23">
        <v>3.18</v>
      </c>
      <c r="D364" s="23">
        <v>2.1800000000000002</v>
      </c>
      <c r="E364" s="25">
        <f t="shared" si="15"/>
        <v>0.22</v>
      </c>
      <c r="F364" s="53">
        <f t="shared" si="16"/>
        <v>2029.58</v>
      </c>
      <c r="G364" s="22">
        <v>0.83799999999999997</v>
      </c>
      <c r="H364" s="22">
        <v>0.91400000000000003</v>
      </c>
      <c r="I364" s="22">
        <v>0.99</v>
      </c>
      <c r="J364" s="50">
        <f t="shared" si="17"/>
        <v>1539</v>
      </c>
      <c r="K364" s="67">
        <v>120</v>
      </c>
    </row>
    <row r="365" spans="2:11" x14ac:dyDescent="0.15">
      <c r="B365" s="51">
        <v>325</v>
      </c>
      <c r="C365" s="23">
        <v>3.17</v>
      </c>
      <c r="D365" s="23">
        <v>2.17</v>
      </c>
      <c r="E365" s="25">
        <f t="shared" si="15"/>
        <v>0.22</v>
      </c>
      <c r="F365" s="53">
        <f t="shared" si="16"/>
        <v>2020.27</v>
      </c>
      <c r="G365" s="22">
        <v>0.83699999999999997</v>
      </c>
      <c r="H365" s="22">
        <v>0.91400000000000003</v>
      </c>
      <c r="I365" s="22">
        <v>0.99</v>
      </c>
      <c r="J365" s="50">
        <f t="shared" si="17"/>
        <v>1530</v>
      </c>
      <c r="K365" s="67">
        <v>120</v>
      </c>
    </row>
    <row r="366" spans="2:11" x14ac:dyDescent="0.15">
      <c r="B366" s="51">
        <v>326</v>
      </c>
      <c r="C366" s="23">
        <v>3.16</v>
      </c>
      <c r="D366" s="23">
        <v>2.16</v>
      </c>
      <c r="E366" s="25">
        <f t="shared" si="15"/>
        <v>0.22</v>
      </c>
      <c r="F366" s="53">
        <f t="shared" si="16"/>
        <v>2010.96</v>
      </c>
      <c r="G366" s="22">
        <v>0.83699999999999997</v>
      </c>
      <c r="H366" s="22">
        <v>0.91400000000000003</v>
      </c>
      <c r="I366" s="22">
        <v>0.99</v>
      </c>
      <c r="J366" s="50">
        <f t="shared" si="17"/>
        <v>1523</v>
      </c>
      <c r="K366" s="67">
        <v>120</v>
      </c>
    </row>
    <row r="367" spans="2:11" x14ac:dyDescent="0.15">
      <c r="B367" s="51">
        <v>327</v>
      </c>
      <c r="C367" s="23">
        <v>3.15</v>
      </c>
      <c r="D367" s="23">
        <v>2.15</v>
      </c>
      <c r="E367" s="25">
        <f t="shared" si="15"/>
        <v>0.22</v>
      </c>
      <c r="F367" s="53">
        <f t="shared" si="16"/>
        <v>2001.65</v>
      </c>
      <c r="G367" s="22">
        <v>0.83599999999999997</v>
      </c>
      <c r="H367" s="22">
        <v>0.91400000000000003</v>
      </c>
      <c r="I367" s="22">
        <v>0.99</v>
      </c>
      <c r="J367" s="50">
        <f t="shared" si="17"/>
        <v>1514</v>
      </c>
      <c r="K367" s="67">
        <v>120</v>
      </c>
    </row>
    <row r="368" spans="2:11" x14ac:dyDescent="0.15">
      <c r="B368" s="51">
        <v>328</v>
      </c>
      <c r="C368" s="23">
        <v>3.14</v>
      </c>
      <c r="D368" s="23">
        <v>2.14</v>
      </c>
      <c r="E368" s="25">
        <f t="shared" si="15"/>
        <v>0.21</v>
      </c>
      <c r="F368" s="53">
        <f t="shared" si="16"/>
        <v>1992.34</v>
      </c>
      <c r="G368" s="22">
        <v>0.83599999999999997</v>
      </c>
      <c r="H368" s="22">
        <v>0.91400000000000003</v>
      </c>
      <c r="I368" s="22">
        <v>0.99</v>
      </c>
      <c r="J368" s="50">
        <f t="shared" si="17"/>
        <v>1507</v>
      </c>
      <c r="K368" s="67">
        <v>120</v>
      </c>
    </row>
    <row r="369" spans="2:11" x14ac:dyDescent="0.15">
      <c r="B369" s="51">
        <v>329</v>
      </c>
      <c r="C369" s="23">
        <v>3.13</v>
      </c>
      <c r="D369" s="23">
        <v>2.13</v>
      </c>
      <c r="E369" s="25">
        <f t="shared" si="15"/>
        <v>0.21</v>
      </c>
      <c r="F369" s="53">
        <f t="shared" si="16"/>
        <v>1983.03</v>
      </c>
      <c r="G369" s="22">
        <v>0.83499999999999996</v>
      </c>
      <c r="H369" s="22">
        <v>0.91300000000000003</v>
      </c>
      <c r="I369" s="22">
        <v>0.99</v>
      </c>
      <c r="J369" s="50">
        <f t="shared" si="17"/>
        <v>1497</v>
      </c>
      <c r="K369" s="67">
        <v>120</v>
      </c>
    </row>
    <row r="370" spans="2:11" x14ac:dyDescent="0.15">
      <c r="B370" s="51">
        <v>330</v>
      </c>
      <c r="C370" s="23">
        <v>3.12</v>
      </c>
      <c r="D370" s="23">
        <v>2.12</v>
      </c>
      <c r="E370" s="25">
        <f t="shared" si="15"/>
        <v>0.21</v>
      </c>
      <c r="F370" s="53">
        <f t="shared" si="16"/>
        <v>1973.72</v>
      </c>
      <c r="G370" s="22">
        <v>0.83499999999999996</v>
      </c>
      <c r="H370" s="22">
        <v>0.91300000000000003</v>
      </c>
      <c r="I370" s="22">
        <v>0.99</v>
      </c>
      <c r="J370" s="50">
        <f t="shared" si="17"/>
        <v>1490</v>
      </c>
      <c r="K370" s="67">
        <v>120</v>
      </c>
    </row>
    <row r="371" spans="2:11" x14ac:dyDescent="0.15">
      <c r="B371" s="51">
        <v>331</v>
      </c>
      <c r="C371" s="23">
        <v>3.11</v>
      </c>
      <c r="D371" s="23">
        <v>2.11</v>
      </c>
      <c r="E371" s="25">
        <f t="shared" si="15"/>
        <v>0.21</v>
      </c>
      <c r="F371" s="53">
        <f t="shared" si="16"/>
        <v>1964.41</v>
      </c>
      <c r="G371" s="22">
        <v>0.83399999999999996</v>
      </c>
      <c r="H371" s="22">
        <v>0.91300000000000003</v>
      </c>
      <c r="I371" s="22">
        <v>0.99</v>
      </c>
      <c r="J371" s="50">
        <f t="shared" si="17"/>
        <v>1481</v>
      </c>
      <c r="K371" s="67">
        <v>120</v>
      </c>
    </row>
    <row r="372" spans="2:11" x14ac:dyDescent="0.15">
      <c r="B372" s="51">
        <v>332</v>
      </c>
      <c r="C372" s="23">
        <v>3.1</v>
      </c>
      <c r="D372" s="23">
        <v>2.1</v>
      </c>
      <c r="E372" s="25">
        <f t="shared" si="15"/>
        <v>0.21</v>
      </c>
      <c r="F372" s="53">
        <f t="shared" si="16"/>
        <v>1955.1</v>
      </c>
      <c r="G372" s="22">
        <v>0.83399999999999996</v>
      </c>
      <c r="H372" s="22">
        <v>0.91300000000000003</v>
      </c>
      <c r="I372" s="22">
        <v>0.99</v>
      </c>
      <c r="J372" s="50">
        <f t="shared" si="17"/>
        <v>1474</v>
      </c>
      <c r="K372" s="67">
        <v>120</v>
      </c>
    </row>
    <row r="373" spans="2:11" x14ac:dyDescent="0.15">
      <c r="B373" s="51">
        <v>333</v>
      </c>
      <c r="C373" s="23">
        <v>3.09</v>
      </c>
      <c r="D373" s="23">
        <v>2.09</v>
      </c>
      <c r="E373" s="25">
        <f t="shared" si="15"/>
        <v>0.21</v>
      </c>
      <c r="F373" s="53">
        <f t="shared" si="16"/>
        <v>1945.79</v>
      </c>
      <c r="G373" s="22">
        <v>0.83099999999999996</v>
      </c>
      <c r="H373" s="22">
        <v>0.91300000000000003</v>
      </c>
      <c r="I373" s="22">
        <v>0.99</v>
      </c>
      <c r="J373" s="50">
        <f t="shared" si="17"/>
        <v>1462</v>
      </c>
      <c r="K373" s="67">
        <v>120</v>
      </c>
    </row>
    <row r="374" spans="2:11" x14ac:dyDescent="0.15">
      <c r="B374" s="51">
        <v>334</v>
      </c>
      <c r="C374" s="23">
        <v>3.08</v>
      </c>
      <c r="D374" s="23">
        <v>2.08</v>
      </c>
      <c r="E374" s="25">
        <f t="shared" si="15"/>
        <v>0.21</v>
      </c>
      <c r="F374" s="53">
        <f t="shared" si="16"/>
        <v>1936.48</v>
      </c>
      <c r="G374" s="22">
        <v>0.83</v>
      </c>
      <c r="H374" s="22">
        <v>0.91300000000000003</v>
      </c>
      <c r="I374" s="22">
        <v>0.99</v>
      </c>
      <c r="J374" s="50">
        <f t="shared" si="17"/>
        <v>1453</v>
      </c>
      <c r="K374" s="67">
        <v>120</v>
      </c>
    </row>
    <row r="375" spans="2:11" x14ac:dyDescent="0.15">
      <c r="B375" s="51">
        <v>335</v>
      </c>
      <c r="C375" s="23">
        <v>3.07</v>
      </c>
      <c r="D375" s="23">
        <v>2.0699999999999998</v>
      </c>
      <c r="E375" s="25">
        <f t="shared" si="15"/>
        <v>0.21</v>
      </c>
      <c r="F375" s="53">
        <f t="shared" si="16"/>
        <v>1927.17</v>
      </c>
      <c r="G375" s="22">
        <v>0.82899999999999996</v>
      </c>
      <c r="H375" s="22">
        <v>0.91300000000000003</v>
      </c>
      <c r="I375" s="22">
        <v>0.99</v>
      </c>
      <c r="J375" s="50">
        <f t="shared" si="17"/>
        <v>1444</v>
      </c>
      <c r="K375" s="67">
        <v>120</v>
      </c>
    </row>
    <row r="376" spans="2:11" x14ac:dyDescent="0.15">
      <c r="B376" s="51">
        <v>336</v>
      </c>
      <c r="C376" s="23">
        <v>3.06</v>
      </c>
      <c r="D376" s="23">
        <v>2.06</v>
      </c>
      <c r="E376" s="25">
        <f t="shared" si="15"/>
        <v>0.21</v>
      </c>
      <c r="F376" s="53">
        <f t="shared" si="16"/>
        <v>1917.86</v>
      </c>
      <c r="G376" s="22">
        <v>0.82799999999999996</v>
      </c>
      <c r="H376" s="22">
        <v>0.91300000000000003</v>
      </c>
      <c r="I376" s="22">
        <v>0.99</v>
      </c>
      <c r="J376" s="50">
        <f t="shared" si="17"/>
        <v>1435</v>
      </c>
      <c r="K376" s="67">
        <v>120</v>
      </c>
    </row>
    <row r="377" spans="2:11" x14ac:dyDescent="0.15">
      <c r="B377" s="51">
        <v>337</v>
      </c>
      <c r="C377" s="23">
        <v>3.05</v>
      </c>
      <c r="D377" s="23">
        <v>2.0499999999999998</v>
      </c>
      <c r="E377" s="25">
        <f t="shared" si="15"/>
        <v>0.21</v>
      </c>
      <c r="F377" s="53">
        <f t="shared" si="16"/>
        <v>1908.55</v>
      </c>
      <c r="G377" s="22">
        <v>0.82699999999999996</v>
      </c>
      <c r="H377" s="22">
        <v>0.91200000000000003</v>
      </c>
      <c r="I377" s="22">
        <v>0.99</v>
      </c>
      <c r="J377" s="50">
        <f t="shared" si="17"/>
        <v>1425</v>
      </c>
      <c r="K377" s="67">
        <v>120</v>
      </c>
    </row>
    <row r="378" spans="2:11" x14ac:dyDescent="0.15">
      <c r="B378" s="51">
        <v>338</v>
      </c>
      <c r="C378" s="23">
        <v>3.04</v>
      </c>
      <c r="D378" s="23">
        <v>2.04</v>
      </c>
      <c r="E378" s="25">
        <f t="shared" si="15"/>
        <v>0.2</v>
      </c>
      <c r="F378" s="53">
        <f t="shared" si="16"/>
        <v>1899.24</v>
      </c>
      <c r="G378" s="22">
        <v>0.82599999999999996</v>
      </c>
      <c r="H378" s="22">
        <v>0.91200000000000003</v>
      </c>
      <c r="I378" s="22">
        <v>0.99</v>
      </c>
      <c r="J378" s="50">
        <f t="shared" si="17"/>
        <v>1416</v>
      </c>
      <c r="K378" s="67">
        <v>120</v>
      </c>
    </row>
    <row r="379" spans="2:11" x14ac:dyDescent="0.15">
      <c r="B379" s="51">
        <v>339</v>
      </c>
      <c r="C379" s="23">
        <v>3.03</v>
      </c>
      <c r="D379" s="23">
        <v>2.0299999999999998</v>
      </c>
      <c r="E379" s="25">
        <f t="shared" si="15"/>
        <v>0.2</v>
      </c>
      <c r="F379" s="53">
        <f t="shared" si="16"/>
        <v>1889.93</v>
      </c>
      <c r="G379" s="22">
        <v>0.82499999999999996</v>
      </c>
      <c r="H379" s="22">
        <v>0.91200000000000003</v>
      </c>
      <c r="I379" s="22">
        <v>0.99</v>
      </c>
      <c r="J379" s="50">
        <f t="shared" si="17"/>
        <v>1408</v>
      </c>
      <c r="K379" s="67">
        <v>120</v>
      </c>
    </row>
    <row r="380" spans="2:11" x14ac:dyDescent="0.15">
      <c r="B380" s="51">
        <v>340</v>
      </c>
      <c r="C380" s="23">
        <v>3.02</v>
      </c>
      <c r="D380" s="23">
        <v>2.02</v>
      </c>
      <c r="E380" s="25">
        <f t="shared" si="15"/>
        <v>0.2</v>
      </c>
      <c r="F380" s="53">
        <f t="shared" si="16"/>
        <v>1880.62</v>
      </c>
      <c r="G380" s="22">
        <v>0.82399999999999995</v>
      </c>
      <c r="H380" s="22">
        <v>0.91200000000000003</v>
      </c>
      <c r="I380" s="22">
        <v>0.99</v>
      </c>
      <c r="J380" s="50">
        <f t="shared" si="17"/>
        <v>1399</v>
      </c>
      <c r="K380" s="67">
        <v>120</v>
      </c>
    </row>
    <row r="381" spans="2:11" x14ac:dyDescent="0.15">
      <c r="B381" s="51">
        <v>341</v>
      </c>
      <c r="C381" s="23">
        <v>3.01</v>
      </c>
      <c r="D381" s="23">
        <v>2.0099999999999998</v>
      </c>
      <c r="E381" s="25">
        <f t="shared" si="15"/>
        <v>0.2</v>
      </c>
      <c r="F381" s="53">
        <f t="shared" si="16"/>
        <v>1871.31</v>
      </c>
      <c r="G381" s="22">
        <v>0.82299999999999995</v>
      </c>
      <c r="H381" s="22">
        <v>0.91200000000000003</v>
      </c>
      <c r="I381" s="22">
        <v>0.99</v>
      </c>
      <c r="J381" s="50">
        <f t="shared" si="17"/>
        <v>1391</v>
      </c>
      <c r="K381" s="67">
        <v>120</v>
      </c>
    </row>
    <row r="382" spans="2:11" x14ac:dyDescent="0.15">
      <c r="B382" s="51">
        <v>342</v>
      </c>
      <c r="C382" s="23">
        <v>3</v>
      </c>
      <c r="D382" s="23">
        <v>2</v>
      </c>
      <c r="E382" s="25">
        <f t="shared" si="15"/>
        <v>0.2</v>
      </c>
      <c r="F382" s="53">
        <f t="shared" si="16"/>
        <v>1862</v>
      </c>
      <c r="G382" s="22">
        <v>0.82199999999999995</v>
      </c>
      <c r="H382" s="22">
        <v>0.91200000000000003</v>
      </c>
      <c r="I382" s="22">
        <v>0.99</v>
      </c>
      <c r="J382" s="50">
        <f t="shared" si="17"/>
        <v>1382</v>
      </c>
      <c r="K382" s="67">
        <v>120</v>
      </c>
    </row>
    <row r="383" spans="2:11" x14ac:dyDescent="0.15">
      <c r="B383" s="51">
        <v>343</v>
      </c>
      <c r="C383" s="23">
        <v>2.99</v>
      </c>
      <c r="D383" s="23">
        <v>1.99</v>
      </c>
      <c r="E383" s="25">
        <f t="shared" si="15"/>
        <v>0.2</v>
      </c>
      <c r="F383" s="53">
        <f t="shared" si="16"/>
        <v>1852.69</v>
      </c>
      <c r="G383" s="22">
        <v>0</v>
      </c>
      <c r="H383" s="22">
        <v>0</v>
      </c>
      <c r="I383" s="22">
        <v>0.99</v>
      </c>
      <c r="J383" s="50">
        <f t="shared" si="17"/>
        <v>0</v>
      </c>
      <c r="K383" s="67">
        <v>120</v>
      </c>
    </row>
    <row r="384" spans="2:11" x14ac:dyDescent="0.15">
      <c r="B384" s="51">
        <v>344</v>
      </c>
      <c r="C384" s="23">
        <v>2.98</v>
      </c>
      <c r="D384" s="23">
        <v>1.98</v>
      </c>
      <c r="E384" s="25">
        <f t="shared" si="15"/>
        <v>0.2</v>
      </c>
      <c r="F384" s="53">
        <f t="shared" si="16"/>
        <v>1843.38</v>
      </c>
      <c r="G384" s="22">
        <v>0</v>
      </c>
      <c r="H384" s="22">
        <v>0</v>
      </c>
      <c r="I384" s="22">
        <v>0.99</v>
      </c>
      <c r="J384" s="50">
        <f t="shared" si="17"/>
        <v>0</v>
      </c>
      <c r="K384" s="67">
        <v>120</v>
      </c>
    </row>
    <row r="385" spans="2:11" x14ac:dyDescent="0.15">
      <c r="B385" s="51">
        <v>345</v>
      </c>
      <c r="C385" s="23">
        <v>2.97</v>
      </c>
      <c r="D385" s="23">
        <v>1.97</v>
      </c>
      <c r="E385" s="25">
        <f t="shared" si="15"/>
        <v>0.2</v>
      </c>
      <c r="F385" s="53">
        <f t="shared" si="16"/>
        <v>1834.07</v>
      </c>
      <c r="G385" s="22">
        <v>0</v>
      </c>
      <c r="H385" s="22">
        <v>0</v>
      </c>
      <c r="I385" s="22">
        <v>0.99</v>
      </c>
      <c r="J385" s="50">
        <f t="shared" si="17"/>
        <v>0</v>
      </c>
      <c r="K385" s="67">
        <v>120</v>
      </c>
    </row>
    <row r="386" spans="2:11" x14ac:dyDescent="0.15">
      <c r="B386" s="51">
        <v>346</v>
      </c>
      <c r="C386" s="23">
        <v>2.97</v>
      </c>
      <c r="D386" s="23">
        <v>1.97</v>
      </c>
      <c r="E386" s="25">
        <f t="shared" si="15"/>
        <v>0.2</v>
      </c>
      <c r="F386" s="53">
        <f t="shared" si="16"/>
        <v>1834.07</v>
      </c>
      <c r="G386" s="22">
        <v>0</v>
      </c>
      <c r="H386" s="22">
        <v>0</v>
      </c>
      <c r="I386" s="22">
        <v>0.99</v>
      </c>
      <c r="J386" s="50">
        <f t="shared" si="17"/>
        <v>0</v>
      </c>
      <c r="K386" s="67">
        <v>120</v>
      </c>
    </row>
    <row r="387" spans="2:11" x14ac:dyDescent="0.15">
      <c r="B387" s="51">
        <v>347</v>
      </c>
      <c r="C387" s="23">
        <v>2.96</v>
      </c>
      <c r="D387" s="23">
        <v>1.96</v>
      </c>
      <c r="E387" s="25">
        <f t="shared" si="15"/>
        <v>0.2</v>
      </c>
      <c r="F387" s="53">
        <f t="shared" si="16"/>
        <v>1824.76</v>
      </c>
      <c r="G387" s="22">
        <v>0</v>
      </c>
      <c r="H387" s="22">
        <v>0</v>
      </c>
      <c r="I387" s="22">
        <v>0.99</v>
      </c>
      <c r="J387" s="50">
        <f t="shared" si="17"/>
        <v>0</v>
      </c>
      <c r="K387" s="67">
        <v>120</v>
      </c>
    </row>
    <row r="388" spans="2:11" x14ac:dyDescent="0.15">
      <c r="B388" s="51">
        <v>348</v>
      </c>
      <c r="C388" s="23">
        <v>2.96</v>
      </c>
      <c r="D388" s="23">
        <v>1.96</v>
      </c>
      <c r="E388" s="25">
        <f t="shared" si="15"/>
        <v>0.2</v>
      </c>
      <c r="F388" s="53">
        <f t="shared" si="16"/>
        <v>1824.76</v>
      </c>
      <c r="G388" s="22">
        <v>0</v>
      </c>
      <c r="H388" s="22">
        <v>0</v>
      </c>
      <c r="I388" s="22">
        <v>0.99</v>
      </c>
      <c r="J388" s="50">
        <f t="shared" si="17"/>
        <v>0</v>
      </c>
      <c r="K388" s="67">
        <v>120</v>
      </c>
    </row>
    <row r="389" spans="2:11" x14ac:dyDescent="0.15">
      <c r="B389" s="51">
        <v>349</v>
      </c>
      <c r="C389" s="23">
        <v>2.95</v>
      </c>
      <c r="D389" s="23">
        <v>1.95</v>
      </c>
      <c r="E389" s="25">
        <f t="shared" si="15"/>
        <v>0.2</v>
      </c>
      <c r="F389" s="53">
        <f t="shared" si="16"/>
        <v>1815.45</v>
      </c>
      <c r="G389" s="22">
        <v>0</v>
      </c>
      <c r="H389" s="22">
        <v>0</v>
      </c>
      <c r="I389" s="22">
        <v>0.99</v>
      </c>
      <c r="J389" s="50">
        <f t="shared" si="17"/>
        <v>0</v>
      </c>
      <c r="K389" s="67">
        <v>120</v>
      </c>
    </row>
    <row r="390" spans="2:11" x14ac:dyDescent="0.15">
      <c r="B390" s="51">
        <v>350</v>
      </c>
      <c r="C390" s="23">
        <v>2.95</v>
      </c>
      <c r="D390" s="23">
        <v>1.95</v>
      </c>
      <c r="E390" s="25">
        <f t="shared" si="15"/>
        <v>0.2</v>
      </c>
      <c r="F390" s="53">
        <f t="shared" si="16"/>
        <v>1815.45</v>
      </c>
      <c r="G390" s="22">
        <v>0</v>
      </c>
      <c r="H390" s="22">
        <v>0</v>
      </c>
      <c r="I390" s="22">
        <v>0.99</v>
      </c>
      <c r="J390" s="50">
        <f t="shared" si="17"/>
        <v>0</v>
      </c>
      <c r="K390" s="67">
        <v>120</v>
      </c>
    </row>
    <row r="391" spans="2:11" x14ac:dyDescent="0.15">
      <c r="B391" s="51">
        <v>351</v>
      </c>
      <c r="C391" s="23">
        <v>2.95</v>
      </c>
      <c r="D391" s="23">
        <v>1.95</v>
      </c>
      <c r="E391" s="25">
        <f t="shared" si="15"/>
        <v>0.2</v>
      </c>
      <c r="F391" s="53">
        <f t="shared" si="16"/>
        <v>1815.45</v>
      </c>
      <c r="G391" s="22">
        <v>0</v>
      </c>
      <c r="H391" s="22">
        <v>0</v>
      </c>
      <c r="I391" s="22">
        <v>0.99</v>
      </c>
      <c r="J391" s="50">
        <f t="shared" si="17"/>
        <v>0</v>
      </c>
      <c r="K391" s="67">
        <v>120</v>
      </c>
    </row>
    <row r="392" spans="2:11" x14ac:dyDescent="0.15">
      <c r="B392" s="51">
        <v>352</v>
      </c>
      <c r="C392" s="23">
        <v>2.94</v>
      </c>
      <c r="D392" s="23">
        <v>1.94</v>
      </c>
      <c r="E392" s="25">
        <f t="shared" si="15"/>
        <v>0.19</v>
      </c>
      <c r="F392" s="53">
        <f t="shared" si="16"/>
        <v>1806.14</v>
      </c>
      <c r="G392" s="22">
        <v>0</v>
      </c>
      <c r="H392" s="22">
        <v>0</v>
      </c>
      <c r="I392" s="22">
        <v>0.99</v>
      </c>
      <c r="J392" s="50">
        <f t="shared" si="17"/>
        <v>0</v>
      </c>
      <c r="K392" s="67">
        <v>120</v>
      </c>
    </row>
    <row r="393" spans="2:11" x14ac:dyDescent="0.15">
      <c r="B393" s="51">
        <v>353</v>
      </c>
      <c r="C393" s="23">
        <v>2.94</v>
      </c>
      <c r="D393" s="23">
        <v>1.94</v>
      </c>
      <c r="E393" s="25">
        <f t="shared" si="15"/>
        <v>0.19</v>
      </c>
      <c r="F393" s="53">
        <f t="shared" si="16"/>
        <v>1806.14</v>
      </c>
      <c r="G393" s="22">
        <v>0</v>
      </c>
      <c r="H393" s="22">
        <v>0</v>
      </c>
      <c r="I393" s="22">
        <v>0.99</v>
      </c>
      <c r="J393" s="50">
        <f t="shared" si="17"/>
        <v>0</v>
      </c>
      <c r="K393" s="67">
        <v>120</v>
      </c>
    </row>
    <row r="394" spans="2:11" x14ac:dyDescent="0.15">
      <c r="B394" s="51">
        <v>354</v>
      </c>
      <c r="C394" s="23">
        <v>2.94</v>
      </c>
      <c r="D394" s="23">
        <v>1.94</v>
      </c>
      <c r="E394" s="25">
        <f t="shared" si="15"/>
        <v>0.19</v>
      </c>
      <c r="F394" s="53">
        <f t="shared" si="16"/>
        <v>1806.14</v>
      </c>
      <c r="G394" s="22">
        <v>0</v>
      </c>
      <c r="H394" s="22">
        <v>0</v>
      </c>
      <c r="I394" s="22">
        <v>0.99</v>
      </c>
      <c r="J394" s="50">
        <f t="shared" si="17"/>
        <v>0</v>
      </c>
      <c r="K394" s="67">
        <v>120</v>
      </c>
    </row>
    <row r="395" spans="2:11" x14ac:dyDescent="0.15">
      <c r="B395" s="51">
        <v>355</v>
      </c>
      <c r="C395" s="23">
        <v>2.93</v>
      </c>
      <c r="D395" s="23">
        <v>1.93</v>
      </c>
      <c r="E395" s="25">
        <f t="shared" si="15"/>
        <v>0.19</v>
      </c>
      <c r="F395" s="53">
        <f t="shared" si="16"/>
        <v>1796.83</v>
      </c>
      <c r="G395" s="22">
        <v>0</v>
      </c>
      <c r="H395" s="22">
        <v>0</v>
      </c>
      <c r="I395" s="22">
        <v>0.99</v>
      </c>
      <c r="J395" s="50">
        <f t="shared" si="17"/>
        <v>0</v>
      </c>
      <c r="K395" s="67">
        <v>120</v>
      </c>
    </row>
    <row r="396" spans="2:11" x14ac:dyDescent="0.15">
      <c r="B396" s="51">
        <v>356</v>
      </c>
      <c r="C396" s="23">
        <v>2.93</v>
      </c>
      <c r="D396" s="23">
        <v>1.93</v>
      </c>
      <c r="E396" s="25">
        <f t="shared" si="15"/>
        <v>0.19</v>
      </c>
      <c r="F396" s="53">
        <f t="shared" si="16"/>
        <v>1796.83</v>
      </c>
      <c r="G396" s="22">
        <v>0</v>
      </c>
      <c r="H396" s="22">
        <v>0</v>
      </c>
      <c r="I396" s="22">
        <v>0.99</v>
      </c>
      <c r="J396" s="50">
        <f t="shared" si="17"/>
        <v>0</v>
      </c>
      <c r="K396" s="67">
        <v>120</v>
      </c>
    </row>
    <row r="397" spans="2:11" x14ac:dyDescent="0.15">
      <c r="B397" s="51">
        <v>357</v>
      </c>
      <c r="C397" s="23">
        <v>2.93</v>
      </c>
      <c r="D397" s="23">
        <v>1.93</v>
      </c>
      <c r="E397" s="25">
        <f t="shared" si="15"/>
        <v>0.19</v>
      </c>
      <c r="F397" s="53">
        <f t="shared" si="16"/>
        <v>1796.83</v>
      </c>
      <c r="G397" s="22">
        <v>0</v>
      </c>
      <c r="H397" s="22">
        <v>0</v>
      </c>
      <c r="I397" s="22">
        <v>0.99</v>
      </c>
      <c r="J397" s="50">
        <f t="shared" si="17"/>
        <v>0</v>
      </c>
      <c r="K397" s="67">
        <v>120</v>
      </c>
    </row>
    <row r="398" spans="2:11" x14ac:dyDescent="0.15">
      <c r="B398" s="51">
        <v>358</v>
      </c>
      <c r="C398" s="23">
        <v>2.93</v>
      </c>
      <c r="D398" s="23">
        <v>1.93</v>
      </c>
      <c r="E398" s="25">
        <f t="shared" si="15"/>
        <v>0.19</v>
      </c>
      <c r="F398" s="53">
        <f t="shared" si="16"/>
        <v>1796.83</v>
      </c>
      <c r="G398" s="22">
        <v>0</v>
      </c>
      <c r="H398" s="22">
        <v>0</v>
      </c>
      <c r="I398" s="22">
        <v>0.99</v>
      </c>
      <c r="J398" s="50">
        <f t="shared" si="17"/>
        <v>0</v>
      </c>
      <c r="K398" s="67">
        <v>120</v>
      </c>
    </row>
    <row r="399" spans="2:11" x14ac:dyDescent="0.15">
      <c r="B399" s="51">
        <v>359</v>
      </c>
      <c r="C399" s="23">
        <v>2.92</v>
      </c>
      <c r="D399" s="23">
        <v>1.92</v>
      </c>
      <c r="E399" s="25">
        <f t="shared" si="15"/>
        <v>0.19</v>
      </c>
      <c r="F399" s="53">
        <f t="shared" si="16"/>
        <v>1787.52</v>
      </c>
      <c r="G399" s="22">
        <v>0</v>
      </c>
      <c r="H399" s="22">
        <v>0</v>
      </c>
      <c r="I399" s="22">
        <v>0.99</v>
      </c>
      <c r="J399" s="50">
        <f t="shared" si="17"/>
        <v>0</v>
      </c>
      <c r="K399" s="67">
        <v>120</v>
      </c>
    </row>
    <row r="400" spans="2:11" x14ac:dyDescent="0.15">
      <c r="B400" s="51">
        <v>360</v>
      </c>
      <c r="C400" s="23">
        <v>2.92</v>
      </c>
      <c r="D400" s="23">
        <v>1.92</v>
      </c>
      <c r="E400" s="25">
        <f t="shared" si="15"/>
        <v>0.19</v>
      </c>
      <c r="F400" s="53">
        <f t="shared" si="16"/>
        <v>1787.52</v>
      </c>
      <c r="G400" s="22">
        <v>0</v>
      </c>
      <c r="H400" s="22">
        <v>0</v>
      </c>
      <c r="I400" s="22">
        <v>0.99</v>
      </c>
      <c r="J400" s="50">
        <f t="shared" si="17"/>
        <v>0</v>
      </c>
      <c r="K400" s="67">
        <v>120</v>
      </c>
    </row>
    <row r="401" spans="2:11" x14ac:dyDescent="0.15">
      <c r="B401" s="51">
        <v>361</v>
      </c>
      <c r="C401" s="23">
        <v>2.92</v>
      </c>
      <c r="D401" s="23">
        <v>1.92</v>
      </c>
      <c r="E401" s="25">
        <f t="shared" si="15"/>
        <v>0.19</v>
      </c>
      <c r="F401" s="53">
        <f t="shared" si="16"/>
        <v>1787.52</v>
      </c>
      <c r="G401" s="22">
        <v>0</v>
      </c>
      <c r="H401" s="22">
        <v>0</v>
      </c>
      <c r="I401" s="22">
        <v>0.99</v>
      </c>
      <c r="J401" s="50">
        <f t="shared" si="17"/>
        <v>0</v>
      </c>
      <c r="K401" s="67">
        <v>120</v>
      </c>
    </row>
    <row r="402" spans="2:11" x14ac:dyDescent="0.15">
      <c r="B402" s="51">
        <v>362</v>
      </c>
      <c r="C402" s="23">
        <v>2.92</v>
      </c>
      <c r="D402" s="23">
        <v>1.92</v>
      </c>
      <c r="E402" s="25">
        <f t="shared" si="15"/>
        <v>0.19</v>
      </c>
      <c r="F402" s="53">
        <f t="shared" si="16"/>
        <v>1787.52</v>
      </c>
      <c r="G402" s="22">
        <v>0</v>
      </c>
      <c r="H402" s="22">
        <v>0</v>
      </c>
      <c r="I402" s="22">
        <v>0.99</v>
      </c>
      <c r="J402" s="50">
        <f t="shared" si="17"/>
        <v>0</v>
      </c>
      <c r="K402" s="67">
        <v>120</v>
      </c>
    </row>
    <row r="403" spans="2:11" x14ac:dyDescent="0.15">
      <c r="B403" s="51">
        <v>363</v>
      </c>
      <c r="C403" s="23">
        <v>2.91</v>
      </c>
      <c r="D403" s="23">
        <v>1.91</v>
      </c>
      <c r="E403" s="25">
        <f t="shared" si="15"/>
        <v>0.19</v>
      </c>
      <c r="F403" s="53">
        <f t="shared" si="16"/>
        <v>1778.21</v>
      </c>
      <c r="G403" s="22">
        <v>0</v>
      </c>
      <c r="H403" s="22">
        <v>0</v>
      </c>
      <c r="I403" s="22">
        <v>0.99</v>
      </c>
      <c r="J403" s="50">
        <f t="shared" si="17"/>
        <v>0</v>
      </c>
      <c r="K403" s="67">
        <v>120</v>
      </c>
    </row>
    <row r="404" spans="2:11" x14ac:dyDescent="0.15">
      <c r="B404" s="51">
        <v>364</v>
      </c>
      <c r="C404" s="23">
        <v>2.91</v>
      </c>
      <c r="D404" s="23">
        <v>1.91</v>
      </c>
      <c r="E404" s="25">
        <f t="shared" si="15"/>
        <v>0.19</v>
      </c>
      <c r="F404" s="53">
        <f t="shared" si="16"/>
        <v>1778.21</v>
      </c>
      <c r="G404" s="22">
        <v>0</v>
      </c>
      <c r="H404" s="22">
        <v>0</v>
      </c>
      <c r="I404" s="22">
        <v>0.99</v>
      </c>
      <c r="J404" s="50">
        <f t="shared" si="17"/>
        <v>0</v>
      </c>
      <c r="K404" s="67">
        <v>120</v>
      </c>
    </row>
    <row r="405" spans="2:11" x14ac:dyDescent="0.15">
      <c r="B405" s="51">
        <v>365</v>
      </c>
      <c r="C405" s="23">
        <v>2.91</v>
      </c>
      <c r="D405" s="23">
        <v>1.91</v>
      </c>
      <c r="E405" s="25">
        <f t="shared" si="15"/>
        <v>0.19</v>
      </c>
      <c r="F405" s="53">
        <f t="shared" si="16"/>
        <v>1778.21</v>
      </c>
      <c r="G405" s="22">
        <v>0</v>
      </c>
      <c r="H405" s="22">
        <v>0</v>
      </c>
      <c r="I405" s="22">
        <v>0.99</v>
      </c>
      <c r="J405" s="50">
        <f t="shared" si="17"/>
        <v>0</v>
      </c>
      <c r="K405" s="67">
        <v>120</v>
      </c>
    </row>
    <row r="406" spans="2:11" x14ac:dyDescent="0.15">
      <c r="C406" s="69"/>
      <c r="I406" s="28" t="s">
        <v>101</v>
      </c>
      <c r="J406" s="54">
        <f>SUM(J41:J405)</f>
        <v>1423102</v>
      </c>
      <c r="K406" s="68">
        <f>SUM(K41:K405)</f>
        <v>43800</v>
      </c>
    </row>
  </sheetData>
  <mergeCells count="58">
    <mergeCell ref="B23:D23"/>
    <mergeCell ref="F23:G23"/>
    <mergeCell ref="B21:D21"/>
    <mergeCell ref="I21:J21"/>
    <mergeCell ref="F21:G21"/>
    <mergeCell ref="I22:J22"/>
    <mergeCell ref="I18:J18"/>
    <mergeCell ref="H7:I7"/>
    <mergeCell ref="E4:J4"/>
    <mergeCell ref="E5:J5"/>
    <mergeCell ref="E6:J6"/>
    <mergeCell ref="E7:F7"/>
    <mergeCell ref="B12:D12"/>
    <mergeCell ref="F22:G22"/>
    <mergeCell ref="F12:G12"/>
    <mergeCell ref="F18:G18"/>
    <mergeCell ref="F20:G20"/>
    <mergeCell ref="B18:D18"/>
    <mergeCell ref="F24:G24"/>
    <mergeCell ref="B5:C7"/>
    <mergeCell ref="B13:C14"/>
    <mergeCell ref="I20:J20"/>
    <mergeCell ref="I24:J24"/>
    <mergeCell ref="F13:G13"/>
    <mergeCell ref="F14:G14"/>
    <mergeCell ref="F15:G15"/>
    <mergeCell ref="F16:G16"/>
    <mergeCell ref="F17:G17"/>
    <mergeCell ref="I12:J12"/>
    <mergeCell ref="I13:J13"/>
    <mergeCell ref="I14:J14"/>
    <mergeCell ref="I15:J15"/>
    <mergeCell ref="I16:J16"/>
    <mergeCell ref="I17:J17"/>
    <mergeCell ref="D36:F36"/>
    <mergeCell ref="B4:D4"/>
    <mergeCell ref="F31:G31"/>
    <mergeCell ref="B20:D20"/>
    <mergeCell ref="B22:D22"/>
    <mergeCell ref="B15:D15"/>
    <mergeCell ref="B16:D16"/>
    <mergeCell ref="B17:D17"/>
    <mergeCell ref="B24:D24"/>
    <mergeCell ref="B26:D26"/>
    <mergeCell ref="B27:D27"/>
    <mergeCell ref="B29:D29"/>
    <mergeCell ref="B31:D31"/>
    <mergeCell ref="F26:G26"/>
    <mergeCell ref="F27:G27"/>
    <mergeCell ref="F29:G29"/>
    <mergeCell ref="B32:D32"/>
    <mergeCell ref="F32:G32"/>
    <mergeCell ref="B25:D25"/>
    <mergeCell ref="F25:G25"/>
    <mergeCell ref="I25:J25"/>
    <mergeCell ref="B28:D28"/>
    <mergeCell ref="F28:G28"/>
    <mergeCell ref="F30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46" orientation="portrait" r:id="rId1"/>
  <rowBreaks count="4" manualBreakCount="4">
    <brk id="34" min="4" max="10" man="1"/>
    <brk id="140" min="4" max="10" man="1"/>
    <brk id="240" min="4" max="10" man="1"/>
    <brk id="340" min="4" max="10" man="1"/>
  </rowBreaks>
  <colBreaks count="1" manualBreakCount="1">
    <brk id="1" max="39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406"/>
  <sheetViews>
    <sheetView view="pageBreakPreview" zoomScaleNormal="70" zoomScaleSheetLayoutView="100" workbookViewId="0">
      <selection activeCell="B1" sqref="B1"/>
    </sheetView>
  </sheetViews>
  <sheetFormatPr defaultRowHeight="13.5" x14ac:dyDescent="0.15"/>
  <cols>
    <col min="1" max="1" width="2.625" customWidth="1"/>
    <col min="2" max="2" width="14.125" customWidth="1"/>
    <col min="3" max="9" width="16.375" customWidth="1"/>
    <col min="10" max="10" width="18.25" customWidth="1"/>
    <col min="11" max="11" width="14.5" bestFit="1" customWidth="1"/>
    <col min="12" max="17" width="11.125" customWidth="1"/>
    <col min="18" max="18" width="35.375" customWidth="1"/>
  </cols>
  <sheetData>
    <row r="2" spans="2:15" x14ac:dyDescent="0.15">
      <c r="B2" s="27" t="s">
        <v>161</v>
      </c>
      <c r="C2" s="27"/>
      <c r="D2" s="27"/>
    </row>
    <row r="4" spans="2:15" ht="19.149999999999999" customHeight="1" x14ac:dyDescent="0.15">
      <c r="B4" s="81" t="s">
        <v>1</v>
      </c>
      <c r="C4" s="106"/>
      <c r="D4" s="82"/>
      <c r="E4" s="129"/>
      <c r="F4" s="130"/>
      <c r="G4" s="130"/>
      <c r="H4" s="130"/>
      <c r="I4" s="130"/>
      <c r="J4" s="131"/>
      <c r="L4" s="1"/>
      <c r="N4" s="1"/>
      <c r="O4" s="1"/>
    </row>
    <row r="5" spans="2:15" ht="19.149999999999999" customHeight="1" x14ac:dyDescent="0.15">
      <c r="B5" s="90" t="s">
        <v>0</v>
      </c>
      <c r="C5" s="108"/>
      <c r="D5" s="2" t="s">
        <v>2</v>
      </c>
      <c r="E5" s="116"/>
      <c r="F5" s="132"/>
      <c r="G5" s="132"/>
      <c r="H5" s="132"/>
      <c r="I5" s="132"/>
      <c r="J5" s="117"/>
      <c r="L5" s="1"/>
      <c r="M5" s="1"/>
      <c r="N5" s="1"/>
      <c r="O5" s="1"/>
    </row>
    <row r="6" spans="2:15" ht="19.149999999999999" customHeight="1" x14ac:dyDescent="0.15">
      <c r="B6" s="109"/>
      <c r="C6" s="110"/>
      <c r="D6" s="2" t="s">
        <v>17</v>
      </c>
      <c r="E6" s="116"/>
      <c r="F6" s="132"/>
      <c r="G6" s="132"/>
      <c r="H6" s="132"/>
      <c r="I6" s="132"/>
      <c r="J6" s="117"/>
      <c r="L6" s="1"/>
    </row>
    <row r="7" spans="2:15" ht="19.149999999999999" customHeight="1" x14ac:dyDescent="0.15">
      <c r="B7" s="91"/>
      <c r="C7" s="111"/>
      <c r="D7" s="2" t="s">
        <v>20</v>
      </c>
      <c r="E7" s="133"/>
      <c r="F7" s="134"/>
      <c r="G7" s="2" t="s">
        <v>21</v>
      </c>
      <c r="H7" s="89"/>
      <c r="I7" s="89"/>
      <c r="J7" s="42"/>
      <c r="L7" s="1"/>
    </row>
    <row r="8" spans="2:15" ht="19.149999999999999" customHeight="1" x14ac:dyDescent="0.15">
      <c r="H8" s="42"/>
      <c r="I8" s="42"/>
      <c r="J8" s="42"/>
      <c r="K8" s="42"/>
      <c r="L8" s="1"/>
      <c r="M8" s="1"/>
      <c r="N8" s="1"/>
      <c r="O8" s="1"/>
    </row>
    <row r="9" spans="2:15" ht="19.149999999999999" customHeight="1" x14ac:dyDescent="0.15">
      <c r="B9" t="s">
        <v>113</v>
      </c>
      <c r="H9" s="42"/>
      <c r="I9" s="4"/>
      <c r="J9" s="30" t="s">
        <v>36</v>
      </c>
      <c r="L9" s="1"/>
      <c r="M9" s="1"/>
      <c r="N9" s="1"/>
      <c r="O9" s="1"/>
    </row>
    <row r="10" spans="2:15" ht="19.149999999999999" customHeight="1" x14ac:dyDescent="0.15">
      <c r="B10" t="s">
        <v>114</v>
      </c>
      <c r="H10" s="42"/>
      <c r="I10" s="6"/>
      <c r="J10" s="30" t="s">
        <v>37</v>
      </c>
      <c r="L10" s="1"/>
      <c r="M10" s="1"/>
      <c r="N10" s="1"/>
      <c r="O10" s="1"/>
    </row>
    <row r="11" spans="2:15" ht="19.149999999999999" customHeight="1" x14ac:dyDescent="0.15">
      <c r="H11" s="42"/>
      <c r="I11" s="42"/>
      <c r="J11" s="42"/>
      <c r="L11" s="1"/>
      <c r="M11" s="1"/>
      <c r="N11" s="1"/>
      <c r="O11" s="1"/>
    </row>
    <row r="12" spans="2:15" ht="15.6" customHeight="1" x14ac:dyDescent="0.15">
      <c r="B12" s="124" t="s">
        <v>107</v>
      </c>
      <c r="C12" s="124"/>
      <c r="D12" s="124"/>
      <c r="E12" s="2" t="s">
        <v>31</v>
      </c>
      <c r="F12" s="127" t="s">
        <v>30</v>
      </c>
      <c r="G12" s="128"/>
      <c r="H12" s="66" t="s">
        <v>106</v>
      </c>
      <c r="I12" s="82" t="s">
        <v>95</v>
      </c>
      <c r="J12" s="94"/>
      <c r="K12" s="1"/>
    </row>
    <row r="13" spans="2:15" ht="29.45" customHeight="1" x14ac:dyDescent="0.15">
      <c r="B13" s="112" t="s">
        <v>88</v>
      </c>
      <c r="C13" s="113"/>
      <c r="D13" s="52" t="s">
        <v>72</v>
      </c>
      <c r="E13" s="2" t="s">
        <v>73</v>
      </c>
      <c r="F13" s="118" t="s">
        <v>71</v>
      </c>
      <c r="G13" s="119"/>
      <c r="H13" s="45"/>
      <c r="I13" s="117"/>
      <c r="J13" s="88"/>
      <c r="K13" s="26"/>
    </row>
    <row r="14" spans="2:15" ht="29.45" customHeight="1" x14ac:dyDescent="0.15">
      <c r="B14" s="114"/>
      <c r="C14" s="115"/>
      <c r="D14" s="52" t="s">
        <v>74</v>
      </c>
      <c r="E14" s="2" t="s">
        <v>75</v>
      </c>
      <c r="F14" s="118"/>
      <c r="G14" s="119"/>
      <c r="H14" s="45"/>
      <c r="I14" s="122"/>
      <c r="J14" s="123"/>
      <c r="K14" s="1"/>
      <c r="L14" s="1"/>
    </row>
    <row r="15" spans="2:15" ht="29.45" customHeight="1" x14ac:dyDescent="0.15">
      <c r="B15" s="75" t="s">
        <v>89</v>
      </c>
      <c r="C15" s="101"/>
      <c r="D15" s="76"/>
      <c r="E15" s="2" t="s">
        <v>33</v>
      </c>
      <c r="F15" s="120" t="s">
        <v>19</v>
      </c>
      <c r="G15" s="121"/>
      <c r="H15" s="46">
        <f>H13-H14</f>
        <v>0</v>
      </c>
      <c r="I15" s="117"/>
      <c r="J15" s="88"/>
      <c r="K15" s="1"/>
      <c r="L15" s="1"/>
    </row>
    <row r="16" spans="2:15" ht="29.45" customHeight="1" x14ac:dyDescent="0.15">
      <c r="B16" s="75" t="s">
        <v>115</v>
      </c>
      <c r="C16" s="101"/>
      <c r="D16" s="76"/>
      <c r="E16" s="2" t="s">
        <v>34</v>
      </c>
      <c r="F16" s="120"/>
      <c r="G16" s="121"/>
      <c r="H16" s="47"/>
      <c r="I16" s="117"/>
      <c r="J16" s="88"/>
      <c r="K16" s="1"/>
      <c r="L16" s="1"/>
    </row>
    <row r="17" spans="2:15" ht="29.45" customHeight="1" x14ac:dyDescent="0.15">
      <c r="B17" s="75" t="s">
        <v>90</v>
      </c>
      <c r="C17" s="101"/>
      <c r="D17" s="76"/>
      <c r="E17" s="2" t="s">
        <v>35</v>
      </c>
      <c r="F17" s="120" t="s">
        <v>18</v>
      </c>
      <c r="G17" s="121"/>
      <c r="H17" s="46">
        <f>H15-H16</f>
        <v>0</v>
      </c>
      <c r="I17" s="117"/>
      <c r="J17" s="88"/>
      <c r="K17" s="1"/>
      <c r="L17" s="1"/>
    </row>
    <row r="18" spans="2:15" ht="29.45" customHeight="1" x14ac:dyDescent="0.15">
      <c r="B18" s="75" t="s">
        <v>91</v>
      </c>
      <c r="C18" s="101"/>
      <c r="D18" s="76"/>
      <c r="E18" s="2" t="s">
        <v>34</v>
      </c>
      <c r="F18" s="120"/>
      <c r="G18" s="121"/>
      <c r="H18" s="47"/>
      <c r="I18" s="117"/>
      <c r="J18" s="88"/>
      <c r="K18" s="1"/>
      <c r="L18" s="1"/>
    </row>
    <row r="19" spans="2:15" ht="13.9" customHeight="1" x14ac:dyDescent="0.1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2:15" ht="29.45" customHeight="1" x14ac:dyDescent="0.15">
      <c r="B20" s="75" t="s">
        <v>108</v>
      </c>
      <c r="C20" s="101"/>
      <c r="D20" s="76"/>
      <c r="E20" s="32" t="s">
        <v>63</v>
      </c>
      <c r="F20" s="125"/>
      <c r="G20" s="126"/>
      <c r="H20" s="48">
        <f>J406</f>
        <v>0</v>
      </c>
      <c r="I20" s="116" t="s">
        <v>94</v>
      </c>
      <c r="J20" s="117"/>
      <c r="K20" s="1"/>
      <c r="L20" s="1"/>
    </row>
    <row r="21" spans="2:15" ht="29.45" customHeight="1" x14ac:dyDescent="0.15">
      <c r="B21" s="75" t="s">
        <v>119</v>
      </c>
      <c r="C21" s="101"/>
      <c r="D21" s="76"/>
      <c r="E21" s="32" t="s">
        <v>111</v>
      </c>
      <c r="F21" s="125"/>
      <c r="G21" s="126"/>
      <c r="H21" s="48">
        <f>K406</f>
        <v>0</v>
      </c>
      <c r="I21" s="116" t="s">
        <v>94</v>
      </c>
      <c r="J21" s="117"/>
      <c r="K21" s="1"/>
      <c r="L21" s="1"/>
    </row>
    <row r="22" spans="2:15" ht="30" customHeight="1" x14ac:dyDescent="0.15">
      <c r="B22" s="75" t="s">
        <v>118</v>
      </c>
      <c r="C22" s="101"/>
      <c r="D22" s="76"/>
      <c r="E22" s="32" t="s">
        <v>109</v>
      </c>
      <c r="F22" s="125" t="s">
        <v>112</v>
      </c>
      <c r="G22" s="126"/>
      <c r="H22" s="48">
        <f>H20-H21</f>
        <v>0</v>
      </c>
      <c r="I22" s="116"/>
      <c r="J22" s="117"/>
      <c r="K22" s="1"/>
      <c r="L22" s="1"/>
    </row>
    <row r="23" spans="2:15" ht="13.9" customHeight="1" x14ac:dyDescent="0.15">
      <c r="B23" s="107"/>
      <c r="C23" s="107"/>
      <c r="D23" s="107"/>
      <c r="E23" s="31"/>
      <c r="F23" s="95"/>
      <c r="G23" s="95"/>
      <c r="H23" s="1"/>
      <c r="I23" s="1"/>
      <c r="J23" s="1"/>
      <c r="K23" s="26"/>
      <c r="L23" s="1"/>
    </row>
    <row r="24" spans="2:15" ht="30" customHeight="1" x14ac:dyDescent="0.15">
      <c r="B24" s="75" t="s">
        <v>147</v>
      </c>
      <c r="C24" s="101"/>
      <c r="D24" s="76"/>
      <c r="E24" s="8" t="s">
        <v>126</v>
      </c>
      <c r="F24" s="75"/>
      <c r="G24" s="76"/>
      <c r="H24" s="4"/>
      <c r="I24" s="72" t="s">
        <v>145</v>
      </c>
      <c r="J24" s="102"/>
      <c r="K24" s="1"/>
      <c r="L24" s="26" t="s">
        <v>93</v>
      </c>
    </row>
    <row r="25" spans="2:15" ht="30" customHeight="1" x14ac:dyDescent="0.15">
      <c r="B25" s="75" t="s">
        <v>148</v>
      </c>
      <c r="C25" s="101"/>
      <c r="D25" s="76"/>
      <c r="E25" s="8" t="s">
        <v>127</v>
      </c>
      <c r="F25" s="75"/>
      <c r="G25" s="76"/>
      <c r="H25" s="4"/>
      <c r="I25" s="72" t="s">
        <v>146</v>
      </c>
      <c r="J25" s="102"/>
      <c r="K25" s="1"/>
      <c r="L25" s="26"/>
    </row>
    <row r="26" spans="2:15" ht="13.9" customHeight="1" x14ac:dyDescent="0.15">
      <c r="B26" s="107"/>
      <c r="C26" s="107"/>
      <c r="D26" s="107"/>
      <c r="E26" s="31"/>
      <c r="F26" s="95"/>
      <c r="G26" s="95"/>
      <c r="H26" s="1"/>
      <c r="I26" s="1"/>
      <c r="J26" s="1"/>
      <c r="K26" s="1"/>
      <c r="L26" s="1"/>
    </row>
    <row r="27" spans="2:15" ht="30" customHeight="1" x14ac:dyDescent="0.15">
      <c r="B27" s="75" t="s">
        <v>149</v>
      </c>
      <c r="C27" s="101"/>
      <c r="D27" s="76"/>
      <c r="E27" s="8" t="s">
        <v>152</v>
      </c>
      <c r="F27" s="75" t="s">
        <v>158</v>
      </c>
      <c r="G27" s="76"/>
      <c r="H27" s="48">
        <f>ROUNDDOWN(H22*H24/1000,0)</f>
        <v>0</v>
      </c>
      <c r="I27" s="1"/>
      <c r="J27" s="1"/>
      <c r="K27" s="1"/>
      <c r="L27" s="1"/>
    </row>
    <row r="28" spans="2:15" ht="30" customHeight="1" x14ac:dyDescent="0.15">
      <c r="B28" s="75" t="s">
        <v>150</v>
      </c>
      <c r="C28" s="101"/>
      <c r="D28" s="76"/>
      <c r="E28" s="8" t="s">
        <v>154</v>
      </c>
      <c r="F28" s="75" t="s">
        <v>159</v>
      </c>
      <c r="G28" s="76"/>
      <c r="H28" s="48">
        <f>ROUNDDOWN(H22*H25/1000,0)</f>
        <v>0</v>
      </c>
      <c r="I28" s="1"/>
      <c r="J28" s="1"/>
      <c r="K28" s="1"/>
      <c r="L28" s="1"/>
    </row>
    <row r="29" spans="2:15" ht="30" customHeight="1" x14ac:dyDescent="0.15">
      <c r="B29" s="75" t="s">
        <v>92</v>
      </c>
      <c r="C29" s="101"/>
      <c r="D29" s="76"/>
      <c r="E29" s="8" t="s">
        <v>153</v>
      </c>
      <c r="F29" s="75"/>
      <c r="G29" s="76"/>
      <c r="H29" s="12">
        <v>0</v>
      </c>
      <c r="I29" s="1"/>
      <c r="J29" s="1"/>
      <c r="K29" s="1"/>
      <c r="L29" s="1"/>
    </row>
    <row r="30" spans="2:15" ht="13.9" customHeight="1" x14ac:dyDescent="0.15">
      <c r="B30" s="1"/>
      <c r="C30" s="1"/>
      <c r="D30" s="1"/>
      <c r="E30" s="31"/>
      <c r="F30" s="95"/>
      <c r="G30" s="95"/>
      <c r="H30" s="13"/>
      <c r="I30" s="1"/>
      <c r="J30" s="1"/>
      <c r="L30" s="1"/>
    </row>
    <row r="31" spans="2:15" ht="30.6" customHeight="1" x14ac:dyDescent="0.15">
      <c r="B31" s="75" t="s">
        <v>135</v>
      </c>
      <c r="C31" s="101"/>
      <c r="D31" s="76"/>
      <c r="E31" s="8" t="s">
        <v>155</v>
      </c>
      <c r="F31" s="75" t="s">
        <v>157</v>
      </c>
      <c r="G31" s="76"/>
      <c r="H31" s="48">
        <f>ROUNDDOWN(H27-H29,0)</f>
        <v>0</v>
      </c>
      <c r="I31" s="1" t="s">
        <v>16</v>
      </c>
      <c r="J31" s="65" t="s">
        <v>69</v>
      </c>
      <c r="K31" s="1"/>
      <c r="L31" s="1"/>
      <c r="M31" s="1"/>
      <c r="N31" s="1"/>
      <c r="O31" s="1"/>
    </row>
    <row r="32" spans="2:15" ht="30.6" customHeight="1" x14ac:dyDescent="0.15">
      <c r="B32" s="75" t="s">
        <v>151</v>
      </c>
      <c r="C32" s="101"/>
      <c r="D32" s="76"/>
      <c r="E32" s="8" t="s">
        <v>156</v>
      </c>
      <c r="F32" s="75" t="s">
        <v>160</v>
      </c>
      <c r="G32" s="76"/>
      <c r="H32" s="48">
        <f>ROUNDDOWN(H28-H29,0)</f>
        <v>0</v>
      </c>
      <c r="I32" s="1" t="s">
        <v>16</v>
      </c>
      <c r="J32" s="65" t="s">
        <v>69</v>
      </c>
      <c r="K32" s="1"/>
      <c r="L32" s="1"/>
      <c r="M32" s="1"/>
      <c r="N32" s="1"/>
      <c r="O32" s="1"/>
    </row>
    <row r="33" spans="2:11" ht="9" customHeight="1" x14ac:dyDescent="0.15">
      <c r="B33" s="1"/>
      <c r="C33" s="1"/>
      <c r="D33" s="1"/>
      <c r="E33" s="1"/>
      <c r="F33" s="1"/>
      <c r="G33" s="1"/>
      <c r="H33" s="1"/>
      <c r="I33" s="1"/>
      <c r="J33" s="1"/>
    </row>
    <row r="35" spans="2:11" ht="18.75" x14ac:dyDescent="0.15">
      <c r="B35" s="55" t="s">
        <v>102</v>
      </c>
      <c r="C35" s="21"/>
      <c r="D35" s="20"/>
      <c r="E35" s="1"/>
      <c r="F35" s="1"/>
      <c r="G35" s="1"/>
      <c r="H35" s="1"/>
      <c r="I35" s="1"/>
      <c r="J35" s="1"/>
    </row>
    <row r="36" spans="2:11" ht="18.75" x14ac:dyDescent="0.15">
      <c r="B36" s="70" t="s">
        <v>123</v>
      </c>
      <c r="C36" s="21"/>
      <c r="D36" s="103"/>
      <c r="E36" s="104"/>
      <c r="F36" s="105"/>
      <c r="G36" s="1"/>
      <c r="H36" s="1"/>
      <c r="I36" s="1"/>
      <c r="J36" s="1"/>
    </row>
    <row r="37" spans="2:11" ht="13.15" customHeight="1" x14ac:dyDescent="0.15">
      <c r="B37" s="55"/>
      <c r="C37" s="21"/>
      <c r="E37" s="1"/>
      <c r="F37" s="1"/>
      <c r="G37" s="1"/>
      <c r="H37" s="1"/>
      <c r="I37" s="1"/>
      <c r="J37" s="1"/>
    </row>
    <row r="38" spans="2:11" ht="34.15" customHeight="1" x14ac:dyDescent="0.15">
      <c r="B38" s="56" t="s">
        <v>104</v>
      </c>
      <c r="C38" s="57" t="s">
        <v>22</v>
      </c>
      <c r="D38" s="57" t="s">
        <v>98</v>
      </c>
      <c r="E38" s="57" t="s">
        <v>103</v>
      </c>
      <c r="F38" s="58" t="s">
        <v>96</v>
      </c>
      <c r="G38" s="57" t="s">
        <v>81</v>
      </c>
      <c r="H38" s="57" t="s">
        <v>45</v>
      </c>
      <c r="I38" s="57" t="s">
        <v>99</v>
      </c>
      <c r="J38" s="57" t="s">
        <v>100</v>
      </c>
      <c r="K38" s="57" t="s">
        <v>110</v>
      </c>
    </row>
    <row r="39" spans="2:11" x14ac:dyDescent="0.15">
      <c r="B39" s="59" t="s">
        <v>105</v>
      </c>
      <c r="C39" s="60"/>
      <c r="D39" s="60" t="s">
        <v>32</v>
      </c>
      <c r="E39" s="60"/>
      <c r="F39" s="61" t="s">
        <v>41</v>
      </c>
      <c r="G39" s="60" t="s">
        <v>42</v>
      </c>
      <c r="H39" s="60" t="s">
        <v>43</v>
      </c>
      <c r="I39" s="60" t="s">
        <v>47</v>
      </c>
      <c r="J39" s="60"/>
      <c r="K39" s="60" t="s">
        <v>59</v>
      </c>
    </row>
    <row r="40" spans="2:11" ht="27" x14ac:dyDescent="0.15">
      <c r="B40" s="62"/>
      <c r="C40" s="63"/>
      <c r="D40" s="63"/>
      <c r="E40" s="63" t="s">
        <v>97</v>
      </c>
      <c r="F40" s="64" t="s">
        <v>39</v>
      </c>
      <c r="G40" s="63" t="s">
        <v>44</v>
      </c>
      <c r="H40" s="63" t="s">
        <v>46</v>
      </c>
      <c r="I40" s="63" t="s">
        <v>87</v>
      </c>
      <c r="J40" s="63" t="s">
        <v>48</v>
      </c>
      <c r="K40" s="63"/>
    </row>
    <row r="41" spans="2:11" x14ac:dyDescent="0.15">
      <c r="B41" s="51">
        <v>1</v>
      </c>
      <c r="C41" s="23"/>
      <c r="D41" s="23"/>
      <c r="E41" s="25" t="e">
        <f t="shared" ref="E41:E104" si="0">ROUND(D41/$H$18,2)</f>
        <v>#DIV/0!</v>
      </c>
      <c r="F41" s="53">
        <f t="shared" ref="F41:F104" si="1">ROUND(9.8*D41*$H$17,2)</f>
        <v>0</v>
      </c>
      <c r="G41" s="22"/>
      <c r="H41" s="22"/>
      <c r="I41" s="22"/>
      <c r="J41" s="50">
        <f t="shared" ref="J41:J104" si="2">ROUND(F41*G41*H41*I41,0)</f>
        <v>0</v>
      </c>
      <c r="K41" s="67"/>
    </row>
    <row r="42" spans="2:11" x14ac:dyDescent="0.15">
      <c r="B42" s="51">
        <v>2</v>
      </c>
      <c r="C42" s="23"/>
      <c r="D42" s="23"/>
      <c r="E42" s="25" t="e">
        <f t="shared" si="0"/>
        <v>#DIV/0!</v>
      </c>
      <c r="F42" s="53">
        <f t="shared" si="1"/>
        <v>0</v>
      </c>
      <c r="G42" s="22"/>
      <c r="H42" s="22"/>
      <c r="I42" s="22"/>
      <c r="J42" s="50">
        <f t="shared" si="2"/>
        <v>0</v>
      </c>
      <c r="K42" s="67"/>
    </row>
    <row r="43" spans="2:11" x14ac:dyDescent="0.15">
      <c r="B43" s="51">
        <v>3</v>
      </c>
      <c r="C43" s="23"/>
      <c r="D43" s="23"/>
      <c r="E43" s="25" t="e">
        <f t="shared" si="0"/>
        <v>#DIV/0!</v>
      </c>
      <c r="F43" s="53">
        <f t="shared" si="1"/>
        <v>0</v>
      </c>
      <c r="G43" s="22"/>
      <c r="H43" s="22"/>
      <c r="I43" s="22"/>
      <c r="J43" s="50">
        <f t="shared" si="2"/>
        <v>0</v>
      </c>
      <c r="K43" s="67"/>
    </row>
    <row r="44" spans="2:11" x14ac:dyDescent="0.15">
      <c r="B44" s="51">
        <v>4</v>
      </c>
      <c r="C44" s="23"/>
      <c r="D44" s="23"/>
      <c r="E44" s="25" t="e">
        <f t="shared" si="0"/>
        <v>#DIV/0!</v>
      </c>
      <c r="F44" s="53">
        <f t="shared" si="1"/>
        <v>0</v>
      </c>
      <c r="G44" s="22"/>
      <c r="H44" s="22"/>
      <c r="I44" s="22"/>
      <c r="J44" s="50">
        <f t="shared" si="2"/>
        <v>0</v>
      </c>
      <c r="K44" s="67"/>
    </row>
    <row r="45" spans="2:11" x14ac:dyDescent="0.15">
      <c r="B45" s="51">
        <v>5</v>
      </c>
      <c r="C45" s="23"/>
      <c r="D45" s="23"/>
      <c r="E45" s="25" t="e">
        <f t="shared" si="0"/>
        <v>#DIV/0!</v>
      </c>
      <c r="F45" s="53">
        <f t="shared" si="1"/>
        <v>0</v>
      </c>
      <c r="G45" s="22"/>
      <c r="H45" s="22"/>
      <c r="I45" s="22"/>
      <c r="J45" s="50">
        <f t="shared" si="2"/>
        <v>0</v>
      </c>
      <c r="K45" s="67"/>
    </row>
    <row r="46" spans="2:11" x14ac:dyDescent="0.15">
      <c r="B46" s="51">
        <v>6</v>
      </c>
      <c r="C46" s="23"/>
      <c r="D46" s="23"/>
      <c r="E46" s="25" t="e">
        <f t="shared" si="0"/>
        <v>#DIV/0!</v>
      </c>
      <c r="F46" s="53">
        <f t="shared" si="1"/>
        <v>0</v>
      </c>
      <c r="G46" s="22"/>
      <c r="H46" s="22"/>
      <c r="I46" s="22"/>
      <c r="J46" s="50">
        <f t="shared" si="2"/>
        <v>0</v>
      </c>
      <c r="K46" s="67"/>
    </row>
    <row r="47" spans="2:11" x14ac:dyDescent="0.15">
      <c r="B47" s="51">
        <v>7</v>
      </c>
      <c r="C47" s="23"/>
      <c r="D47" s="23"/>
      <c r="E47" s="25" t="e">
        <f t="shared" si="0"/>
        <v>#DIV/0!</v>
      </c>
      <c r="F47" s="53">
        <f t="shared" si="1"/>
        <v>0</v>
      </c>
      <c r="G47" s="22"/>
      <c r="H47" s="22"/>
      <c r="I47" s="22"/>
      <c r="J47" s="50">
        <f t="shared" si="2"/>
        <v>0</v>
      </c>
      <c r="K47" s="67"/>
    </row>
    <row r="48" spans="2:11" x14ac:dyDescent="0.15">
      <c r="B48" s="51">
        <v>8</v>
      </c>
      <c r="C48" s="23"/>
      <c r="D48" s="23"/>
      <c r="E48" s="25" t="e">
        <f t="shared" si="0"/>
        <v>#DIV/0!</v>
      </c>
      <c r="F48" s="53">
        <f t="shared" si="1"/>
        <v>0</v>
      </c>
      <c r="G48" s="22"/>
      <c r="H48" s="22"/>
      <c r="I48" s="22"/>
      <c r="J48" s="50">
        <f t="shared" si="2"/>
        <v>0</v>
      </c>
      <c r="K48" s="67"/>
    </row>
    <row r="49" spans="2:11" x14ac:dyDescent="0.15">
      <c r="B49" s="51">
        <v>9</v>
      </c>
      <c r="C49" s="23"/>
      <c r="D49" s="23"/>
      <c r="E49" s="25" t="e">
        <f t="shared" si="0"/>
        <v>#DIV/0!</v>
      </c>
      <c r="F49" s="53">
        <f t="shared" si="1"/>
        <v>0</v>
      </c>
      <c r="G49" s="22"/>
      <c r="H49" s="22"/>
      <c r="I49" s="22"/>
      <c r="J49" s="50">
        <f t="shared" si="2"/>
        <v>0</v>
      </c>
      <c r="K49" s="67"/>
    </row>
    <row r="50" spans="2:11" x14ac:dyDescent="0.15">
      <c r="B50" s="51">
        <v>10</v>
      </c>
      <c r="C50" s="23"/>
      <c r="D50" s="23"/>
      <c r="E50" s="25" t="e">
        <f t="shared" si="0"/>
        <v>#DIV/0!</v>
      </c>
      <c r="F50" s="53">
        <f t="shared" si="1"/>
        <v>0</v>
      </c>
      <c r="G50" s="22"/>
      <c r="H50" s="22"/>
      <c r="I50" s="22"/>
      <c r="J50" s="50">
        <f t="shared" si="2"/>
        <v>0</v>
      </c>
      <c r="K50" s="67"/>
    </row>
    <row r="51" spans="2:11" x14ac:dyDescent="0.15">
      <c r="B51" s="51">
        <v>11</v>
      </c>
      <c r="C51" s="23"/>
      <c r="D51" s="23"/>
      <c r="E51" s="25" t="e">
        <f t="shared" si="0"/>
        <v>#DIV/0!</v>
      </c>
      <c r="F51" s="53">
        <f t="shared" si="1"/>
        <v>0</v>
      </c>
      <c r="G51" s="22"/>
      <c r="H51" s="22"/>
      <c r="I51" s="22"/>
      <c r="J51" s="50">
        <f t="shared" si="2"/>
        <v>0</v>
      </c>
      <c r="K51" s="67"/>
    </row>
    <row r="52" spans="2:11" x14ac:dyDescent="0.15">
      <c r="B52" s="51">
        <v>12</v>
      </c>
      <c r="C52" s="23"/>
      <c r="D52" s="23"/>
      <c r="E52" s="25" t="e">
        <f t="shared" si="0"/>
        <v>#DIV/0!</v>
      </c>
      <c r="F52" s="53">
        <f t="shared" si="1"/>
        <v>0</v>
      </c>
      <c r="G52" s="22"/>
      <c r="H52" s="22"/>
      <c r="I52" s="22"/>
      <c r="J52" s="50">
        <f t="shared" si="2"/>
        <v>0</v>
      </c>
      <c r="K52" s="67"/>
    </row>
    <row r="53" spans="2:11" x14ac:dyDescent="0.15">
      <c r="B53" s="51">
        <v>13</v>
      </c>
      <c r="C53" s="23"/>
      <c r="D53" s="23"/>
      <c r="E53" s="25" t="e">
        <f t="shared" si="0"/>
        <v>#DIV/0!</v>
      </c>
      <c r="F53" s="53">
        <f t="shared" si="1"/>
        <v>0</v>
      </c>
      <c r="G53" s="22"/>
      <c r="H53" s="22"/>
      <c r="I53" s="22"/>
      <c r="J53" s="50">
        <f t="shared" si="2"/>
        <v>0</v>
      </c>
      <c r="K53" s="67"/>
    </row>
    <row r="54" spans="2:11" x14ac:dyDescent="0.15">
      <c r="B54" s="51">
        <v>14</v>
      </c>
      <c r="C54" s="23"/>
      <c r="D54" s="23"/>
      <c r="E54" s="25" t="e">
        <f t="shared" si="0"/>
        <v>#DIV/0!</v>
      </c>
      <c r="F54" s="53">
        <f t="shared" si="1"/>
        <v>0</v>
      </c>
      <c r="G54" s="22"/>
      <c r="H54" s="22"/>
      <c r="I54" s="22"/>
      <c r="J54" s="50">
        <f t="shared" si="2"/>
        <v>0</v>
      </c>
      <c r="K54" s="67"/>
    </row>
    <row r="55" spans="2:11" x14ac:dyDescent="0.15">
      <c r="B55" s="51">
        <v>15</v>
      </c>
      <c r="C55" s="23"/>
      <c r="D55" s="23"/>
      <c r="E55" s="25" t="e">
        <f t="shared" si="0"/>
        <v>#DIV/0!</v>
      </c>
      <c r="F55" s="53">
        <f t="shared" si="1"/>
        <v>0</v>
      </c>
      <c r="G55" s="22"/>
      <c r="H55" s="22"/>
      <c r="I55" s="22"/>
      <c r="J55" s="50">
        <f t="shared" si="2"/>
        <v>0</v>
      </c>
      <c r="K55" s="67"/>
    </row>
    <row r="56" spans="2:11" x14ac:dyDescent="0.15">
      <c r="B56" s="51">
        <v>16</v>
      </c>
      <c r="C56" s="23"/>
      <c r="D56" s="23"/>
      <c r="E56" s="25" t="e">
        <f t="shared" si="0"/>
        <v>#DIV/0!</v>
      </c>
      <c r="F56" s="53">
        <f t="shared" si="1"/>
        <v>0</v>
      </c>
      <c r="G56" s="22"/>
      <c r="H56" s="22"/>
      <c r="I56" s="22"/>
      <c r="J56" s="50">
        <f t="shared" si="2"/>
        <v>0</v>
      </c>
      <c r="K56" s="67"/>
    </row>
    <row r="57" spans="2:11" x14ac:dyDescent="0.15">
      <c r="B57" s="51">
        <v>17</v>
      </c>
      <c r="C57" s="23"/>
      <c r="D57" s="23"/>
      <c r="E57" s="25" t="e">
        <f t="shared" si="0"/>
        <v>#DIV/0!</v>
      </c>
      <c r="F57" s="53">
        <f t="shared" si="1"/>
        <v>0</v>
      </c>
      <c r="G57" s="22"/>
      <c r="H57" s="22"/>
      <c r="I57" s="22"/>
      <c r="J57" s="50">
        <f t="shared" si="2"/>
        <v>0</v>
      </c>
      <c r="K57" s="67"/>
    </row>
    <row r="58" spans="2:11" x14ac:dyDescent="0.15">
      <c r="B58" s="51">
        <v>18</v>
      </c>
      <c r="C58" s="23"/>
      <c r="D58" s="23"/>
      <c r="E58" s="25" t="e">
        <f t="shared" si="0"/>
        <v>#DIV/0!</v>
      </c>
      <c r="F58" s="53">
        <f t="shared" si="1"/>
        <v>0</v>
      </c>
      <c r="G58" s="22"/>
      <c r="H58" s="22"/>
      <c r="I58" s="22"/>
      <c r="J58" s="50">
        <f t="shared" si="2"/>
        <v>0</v>
      </c>
      <c r="K58" s="67"/>
    </row>
    <row r="59" spans="2:11" x14ac:dyDescent="0.15">
      <c r="B59" s="51">
        <v>19</v>
      </c>
      <c r="C59" s="23"/>
      <c r="D59" s="23"/>
      <c r="E59" s="25" t="e">
        <f t="shared" si="0"/>
        <v>#DIV/0!</v>
      </c>
      <c r="F59" s="53">
        <f t="shared" si="1"/>
        <v>0</v>
      </c>
      <c r="G59" s="22"/>
      <c r="H59" s="22"/>
      <c r="I59" s="22"/>
      <c r="J59" s="50">
        <f t="shared" si="2"/>
        <v>0</v>
      </c>
      <c r="K59" s="67"/>
    </row>
    <row r="60" spans="2:11" x14ac:dyDescent="0.15">
      <c r="B60" s="51">
        <v>20</v>
      </c>
      <c r="C60" s="23"/>
      <c r="D60" s="23"/>
      <c r="E60" s="25" t="e">
        <f t="shared" si="0"/>
        <v>#DIV/0!</v>
      </c>
      <c r="F60" s="53">
        <f t="shared" si="1"/>
        <v>0</v>
      </c>
      <c r="G60" s="22"/>
      <c r="H60" s="22"/>
      <c r="I60" s="22"/>
      <c r="J60" s="50">
        <f t="shared" si="2"/>
        <v>0</v>
      </c>
      <c r="K60" s="67"/>
    </row>
    <row r="61" spans="2:11" x14ac:dyDescent="0.15">
      <c r="B61" s="51">
        <v>21</v>
      </c>
      <c r="C61" s="23"/>
      <c r="D61" s="23"/>
      <c r="E61" s="25" t="e">
        <f t="shared" si="0"/>
        <v>#DIV/0!</v>
      </c>
      <c r="F61" s="53">
        <f t="shared" si="1"/>
        <v>0</v>
      </c>
      <c r="G61" s="22"/>
      <c r="H61" s="22"/>
      <c r="I61" s="22"/>
      <c r="J61" s="50">
        <f t="shared" si="2"/>
        <v>0</v>
      </c>
      <c r="K61" s="67"/>
    </row>
    <row r="62" spans="2:11" x14ac:dyDescent="0.15">
      <c r="B62" s="51">
        <v>22</v>
      </c>
      <c r="C62" s="23"/>
      <c r="D62" s="23"/>
      <c r="E62" s="25" t="e">
        <f t="shared" si="0"/>
        <v>#DIV/0!</v>
      </c>
      <c r="F62" s="53">
        <f t="shared" si="1"/>
        <v>0</v>
      </c>
      <c r="G62" s="22"/>
      <c r="H62" s="22"/>
      <c r="I62" s="22"/>
      <c r="J62" s="50">
        <f t="shared" si="2"/>
        <v>0</v>
      </c>
      <c r="K62" s="67"/>
    </row>
    <row r="63" spans="2:11" x14ac:dyDescent="0.15">
      <c r="B63" s="51">
        <v>23</v>
      </c>
      <c r="C63" s="23"/>
      <c r="D63" s="23"/>
      <c r="E63" s="25" t="e">
        <f t="shared" si="0"/>
        <v>#DIV/0!</v>
      </c>
      <c r="F63" s="53">
        <f t="shared" si="1"/>
        <v>0</v>
      </c>
      <c r="G63" s="22"/>
      <c r="H63" s="22"/>
      <c r="I63" s="22"/>
      <c r="J63" s="50">
        <f t="shared" si="2"/>
        <v>0</v>
      </c>
      <c r="K63" s="67"/>
    </row>
    <row r="64" spans="2:11" x14ac:dyDescent="0.15">
      <c r="B64" s="51">
        <v>24</v>
      </c>
      <c r="C64" s="23"/>
      <c r="D64" s="23"/>
      <c r="E64" s="25" t="e">
        <f t="shared" si="0"/>
        <v>#DIV/0!</v>
      </c>
      <c r="F64" s="53">
        <f t="shared" si="1"/>
        <v>0</v>
      </c>
      <c r="G64" s="22"/>
      <c r="H64" s="22"/>
      <c r="I64" s="22"/>
      <c r="J64" s="50">
        <f t="shared" si="2"/>
        <v>0</v>
      </c>
      <c r="K64" s="67"/>
    </row>
    <row r="65" spans="2:11" x14ac:dyDescent="0.15">
      <c r="B65" s="51">
        <v>25</v>
      </c>
      <c r="C65" s="23"/>
      <c r="D65" s="23"/>
      <c r="E65" s="25" t="e">
        <f t="shared" si="0"/>
        <v>#DIV/0!</v>
      </c>
      <c r="F65" s="53">
        <f t="shared" si="1"/>
        <v>0</v>
      </c>
      <c r="G65" s="22"/>
      <c r="H65" s="22"/>
      <c r="I65" s="22"/>
      <c r="J65" s="50">
        <f t="shared" si="2"/>
        <v>0</v>
      </c>
      <c r="K65" s="67"/>
    </row>
    <row r="66" spans="2:11" x14ac:dyDescent="0.15">
      <c r="B66" s="51">
        <v>26</v>
      </c>
      <c r="C66" s="23"/>
      <c r="D66" s="23"/>
      <c r="E66" s="25" t="e">
        <f t="shared" si="0"/>
        <v>#DIV/0!</v>
      </c>
      <c r="F66" s="53">
        <f t="shared" si="1"/>
        <v>0</v>
      </c>
      <c r="G66" s="22"/>
      <c r="H66" s="22"/>
      <c r="I66" s="22"/>
      <c r="J66" s="50">
        <f t="shared" si="2"/>
        <v>0</v>
      </c>
      <c r="K66" s="67"/>
    </row>
    <row r="67" spans="2:11" x14ac:dyDescent="0.15">
      <c r="B67" s="51">
        <v>27</v>
      </c>
      <c r="C67" s="23"/>
      <c r="D67" s="23"/>
      <c r="E67" s="25" t="e">
        <f t="shared" si="0"/>
        <v>#DIV/0!</v>
      </c>
      <c r="F67" s="53">
        <f t="shared" si="1"/>
        <v>0</v>
      </c>
      <c r="G67" s="22"/>
      <c r="H67" s="22"/>
      <c r="I67" s="22"/>
      <c r="J67" s="50">
        <f t="shared" si="2"/>
        <v>0</v>
      </c>
      <c r="K67" s="67"/>
    </row>
    <row r="68" spans="2:11" x14ac:dyDescent="0.15">
      <c r="B68" s="51">
        <v>28</v>
      </c>
      <c r="C68" s="23"/>
      <c r="D68" s="23"/>
      <c r="E68" s="25" t="e">
        <f t="shared" si="0"/>
        <v>#DIV/0!</v>
      </c>
      <c r="F68" s="53">
        <f t="shared" si="1"/>
        <v>0</v>
      </c>
      <c r="G68" s="22"/>
      <c r="H68" s="22"/>
      <c r="I68" s="22"/>
      <c r="J68" s="50">
        <f t="shared" si="2"/>
        <v>0</v>
      </c>
      <c r="K68" s="67"/>
    </row>
    <row r="69" spans="2:11" x14ac:dyDescent="0.15">
      <c r="B69" s="51">
        <v>29</v>
      </c>
      <c r="C69" s="23"/>
      <c r="D69" s="23"/>
      <c r="E69" s="25" t="e">
        <f t="shared" si="0"/>
        <v>#DIV/0!</v>
      </c>
      <c r="F69" s="53">
        <f t="shared" si="1"/>
        <v>0</v>
      </c>
      <c r="G69" s="22"/>
      <c r="H69" s="22"/>
      <c r="I69" s="22"/>
      <c r="J69" s="50">
        <f t="shared" si="2"/>
        <v>0</v>
      </c>
      <c r="K69" s="67"/>
    </row>
    <row r="70" spans="2:11" x14ac:dyDescent="0.15">
      <c r="B70" s="51">
        <v>30</v>
      </c>
      <c r="C70" s="23"/>
      <c r="D70" s="23"/>
      <c r="E70" s="25" t="e">
        <f t="shared" si="0"/>
        <v>#DIV/0!</v>
      </c>
      <c r="F70" s="53">
        <f t="shared" si="1"/>
        <v>0</v>
      </c>
      <c r="G70" s="22"/>
      <c r="H70" s="22"/>
      <c r="I70" s="22"/>
      <c r="J70" s="50">
        <f t="shared" si="2"/>
        <v>0</v>
      </c>
      <c r="K70" s="67"/>
    </row>
    <row r="71" spans="2:11" x14ac:dyDescent="0.15">
      <c r="B71" s="51">
        <v>31</v>
      </c>
      <c r="C71" s="23"/>
      <c r="D71" s="23"/>
      <c r="E71" s="25" t="e">
        <f t="shared" si="0"/>
        <v>#DIV/0!</v>
      </c>
      <c r="F71" s="53">
        <f t="shared" si="1"/>
        <v>0</v>
      </c>
      <c r="G71" s="22"/>
      <c r="H71" s="22"/>
      <c r="I71" s="22"/>
      <c r="J71" s="50">
        <f t="shared" si="2"/>
        <v>0</v>
      </c>
      <c r="K71" s="67"/>
    </row>
    <row r="72" spans="2:11" x14ac:dyDescent="0.15">
      <c r="B72" s="51">
        <v>32</v>
      </c>
      <c r="C72" s="23"/>
      <c r="D72" s="23"/>
      <c r="E72" s="25" t="e">
        <f t="shared" si="0"/>
        <v>#DIV/0!</v>
      </c>
      <c r="F72" s="53">
        <f t="shared" si="1"/>
        <v>0</v>
      </c>
      <c r="G72" s="22"/>
      <c r="H72" s="22"/>
      <c r="I72" s="22"/>
      <c r="J72" s="50">
        <f t="shared" si="2"/>
        <v>0</v>
      </c>
      <c r="K72" s="67"/>
    </row>
    <row r="73" spans="2:11" x14ac:dyDescent="0.15">
      <c r="B73" s="51">
        <v>33</v>
      </c>
      <c r="C73" s="23"/>
      <c r="D73" s="23"/>
      <c r="E73" s="25" t="e">
        <f t="shared" si="0"/>
        <v>#DIV/0!</v>
      </c>
      <c r="F73" s="53">
        <f t="shared" si="1"/>
        <v>0</v>
      </c>
      <c r="G73" s="22"/>
      <c r="H73" s="22"/>
      <c r="I73" s="22"/>
      <c r="J73" s="50">
        <f t="shared" si="2"/>
        <v>0</v>
      </c>
      <c r="K73" s="67"/>
    </row>
    <row r="74" spans="2:11" x14ac:dyDescent="0.15">
      <c r="B74" s="51">
        <v>34</v>
      </c>
      <c r="C74" s="23"/>
      <c r="D74" s="23"/>
      <c r="E74" s="25" t="e">
        <f t="shared" si="0"/>
        <v>#DIV/0!</v>
      </c>
      <c r="F74" s="53">
        <f t="shared" si="1"/>
        <v>0</v>
      </c>
      <c r="G74" s="22"/>
      <c r="H74" s="22"/>
      <c r="I74" s="22"/>
      <c r="J74" s="50">
        <f t="shared" si="2"/>
        <v>0</v>
      </c>
      <c r="K74" s="67"/>
    </row>
    <row r="75" spans="2:11" x14ac:dyDescent="0.15">
      <c r="B75" s="51">
        <v>35</v>
      </c>
      <c r="C75" s="23"/>
      <c r="D75" s="23"/>
      <c r="E75" s="25" t="e">
        <f t="shared" si="0"/>
        <v>#DIV/0!</v>
      </c>
      <c r="F75" s="53">
        <f t="shared" si="1"/>
        <v>0</v>
      </c>
      <c r="G75" s="22"/>
      <c r="H75" s="22"/>
      <c r="I75" s="22"/>
      <c r="J75" s="50">
        <f t="shared" si="2"/>
        <v>0</v>
      </c>
      <c r="K75" s="67"/>
    </row>
    <row r="76" spans="2:11" x14ac:dyDescent="0.15">
      <c r="B76" s="51">
        <v>36</v>
      </c>
      <c r="C76" s="23"/>
      <c r="D76" s="23"/>
      <c r="E76" s="25" t="e">
        <f t="shared" si="0"/>
        <v>#DIV/0!</v>
      </c>
      <c r="F76" s="53">
        <f t="shared" si="1"/>
        <v>0</v>
      </c>
      <c r="G76" s="22"/>
      <c r="H76" s="22"/>
      <c r="I76" s="22"/>
      <c r="J76" s="50">
        <f t="shared" si="2"/>
        <v>0</v>
      </c>
      <c r="K76" s="67"/>
    </row>
    <row r="77" spans="2:11" x14ac:dyDescent="0.15">
      <c r="B77" s="51">
        <v>37</v>
      </c>
      <c r="C77" s="23"/>
      <c r="D77" s="23"/>
      <c r="E77" s="25" t="e">
        <f t="shared" si="0"/>
        <v>#DIV/0!</v>
      </c>
      <c r="F77" s="53">
        <f t="shared" si="1"/>
        <v>0</v>
      </c>
      <c r="G77" s="22"/>
      <c r="H77" s="22"/>
      <c r="I77" s="22"/>
      <c r="J77" s="50">
        <f t="shared" si="2"/>
        <v>0</v>
      </c>
      <c r="K77" s="67"/>
    </row>
    <row r="78" spans="2:11" x14ac:dyDescent="0.15">
      <c r="B78" s="51">
        <v>38</v>
      </c>
      <c r="C78" s="23"/>
      <c r="D78" s="23"/>
      <c r="E78" s="25" t="e">
        <f t="shared" si="0"/>
        <v>#DIV/0!</v>
      </c>
      <c r="F78" s="53">
        <f t="shared" si="1"/>
        <v>0</v>
      </c>
      <c r="G78" s="22"/>
      <c r="H78" s="22"/>
      <c r="I78" s="22"/>
      <c r="J78" s="50">
        <f t="shared" si="2"/>
        <v>0</v>
      </c>
      <c r="K78" s="67"/>
    </row>
    <row r="79" spans="2:11" x14ac:dyDescent="0.15">
      <c r="B79" s="51">
        <v>39</v>
      </c>
      <c r="C79" s="23"/>
      <c r="D79" s="23"/>
      <c r="E79" s="25" t="e">
        <f t="shared" si="0"/>
        <v>#DIV/0!</v>
      </c>
      <c r="F79" s="53">
        <f t="shared" si="1"/>
        <v>0</v>
      </c>
      <c r="G79" s="22"/>
      <c r="H79" s="22"/>
      <c r="I79" s="22"/>
      <c r="J79" s="50">
        <f t="shared" si="2"/>
        <v>0</v>
      </c>
      <c r="K79" s="67"/>
    </row>
    <row r="80" spans="2:11" x14ac:dyDescent="0.15">
      <c r="B80" s="51">
        <v>40</v>
      </c>
      <c r="C80" s="23"/>
      <c r="D80" s="23"/>
      <c r="E80" s="25" t="e">
        <f t="shared" si="0"/>
        <v>#DIV/0!</v>
      </c>
      <c r="F80" s="53">
        <f t="shared" si="1"/>
        <v>0</v>
      </c>
      <c r="G80" s="22"/>
      <c r="H80" s="22"/>
      <c r="I80" s="22"/>
      <c r="J80" s="50">
        <f t="shared" si="2"/>
        <v>0</v>
      </c>
      <c r="K80" s="67"/>
    </row>
    <row r="81" spans="2:11" x14ac:dyDescent="0.15">
      <c r="B81" s="51">
        <v>41</v>
      </c>
      <c r="C81" s="23"/>
      <c r="D81" s="23"/>
      <c r="E81" s="25" t="e">
        <f t="shared" si="0"/>
        <v>#DIV/0!</v>
      </c>
      <c r="F81" s="53">
        <f t="shared" si="1"/>
        <v>0</v>
      </c>
      <c r="G81" s="22"/>
      <c r="H81" s="22"/>
      <c r="I81" s="22"/>
      <c r="J81" s="50">
        <f t="shared" si="2"/>
        <v>0</v>
      </c>
      <c r="K81" s="67"/>
    </row>
    <row r="82" spans="2:11" x14ac:dyDescent="0.15">
      <c r="B82" s="51">
        <v>42</v>
      </c>
      <c r="C82" s="23"/>
      <c r="D82" s="23"/>
      <c r="E82" s="25" t="e">
        <f t="shared" si="0"/>
        <v>#DIV/0!</v>
      </c>
      <c r="F82" s="53">
        <f t="shared" si="1"/>
        <v>0</v>
      </c>
      <c r="G82" s="22"/>
      <c r="H82" s="22"/>
      <c r="I82" s="22"/>
      <c r="J82" s="50">
        <f t="shared" si="2"/>
        <v>0</v>
      </c>
      <c r="K82" s="67"/>
    </row>
    <row r="83" spans="2:11" x14ac:dyDescent="0.15">
      <c r="B83" s="51">
        <v>43</v>
      </c>
      <c r="C83" s="23"/>
      <c r="D83" s="23"/>
      <c r="E83" s="25" t="e">
        <f t="shared" si="0"/>
        <v>#DIV/0!</v>
      </c>
      <c r="F83" s="53">
        <f t="shared" si="1"/>
        <v>0</v>
      </c>
      <c r="G83" s="22"/>
      <c r="H83" s="22"/>
      <c r="I83" s="22"/>
      <c r="J83" s="50">
        <f t="shared" si="2"/>
        <v>0</v>
      </c>
      <c r="K83" s="67"/>
    </row>
    <row r="84" spans="2:11" x14ac:dyDescent="0.15">
      <c r="B84" s="51">
        <v>44</v>
      </c>
      <c r="C84" s="23"/>
      <c r="D84" s="23"/>
      <c r="E84" s="25" t="e">
        <f t="shared" si="0"/>
        <v>#DIV/0!</v>
      </c>
      <c r="F84" s="53">
        <f t="shared" si="1"/>
        <v>0</v>
      </c>
      <c r="G84" s="22"/>
      <c r="H84" s="22"/>
      <c r="I84" s="22"/>
      <c r="J84" s="50">
        <f t="shared" si="2"/>
        <v>0</v>
      </c>
      <c r="K84" s="67"/>
    </row>
    <row r="85" spans="2:11" x14ac:dyDescent="0.15">
      <c r="B85" s="51">
        <v>45</v>
      </c>
      <c r="C85" s="23"/>
      <c r="D85" s="23"/>
      <c r="E85" s="25" t="e">
        <f t="shared" si="0"/>
        <v>#DIV/0!</v>
      </c>
      <c r="F85" s="53">
        <f t="shared" si="1"/>
        <v>0</v>
      </c>
      <c r="G85" s="22"/>
      <c r="H85" s="22"/>
      <c r="I85" s="22"/>
      <c r="J85" s="50">
        <f t="shared" si="2"/>
        <v>0</v>
      </c>
      <c r="K85" s="67"/>
    </row>
    <row r="86" spans="2:11" x14ac:dyDescent="0.15">
      <c r="B86" s="51">
        <v>46</v>
      </c>
      <c r="C86" s="23"/>
      <c r="D86" s="23"/>
      <c r="E86" s="25" t="e">
        <f t="shared" si="0"/>
        <v>#DIV/0!</v>
      </c>
      <c r="F86" s="53">
        <f t="shared" si="1"/>
        <v>0</v>
      </c>
      <c r="G86" s="22"/>
      <c r="H86" s="22"/>
      <c r="I86" s="22"/>
      <c r="J86" s="50">
        <f t="shared" si="2"/>
        <v>0</v>
      </c>
      <c r="K86" s="67"/>
    </row>
    <row r="87" spans="2:11" x14ac:dyDescent="0.15">
      <c r="B87" s="51">
        <v>47</v>
      </c>
      <c r="C87" s="23"/>
      <c r="D87" s="23"/>
      <c r="E87" s="25" t="e">
        <f t="shared" si="0"/>
        <v>#DIV/0!</v>
      </c>
      <c r="F87" s="53">
        <f t="shared" si="1"/>
        <v>0</v>
      </c>
      <c r="G87" s="22"/>
      <c r="H87" s="22"/>
      <c r="I87" s="22"/>
      <c r="J87" s="50">
        <f t="shared" si="2"/>
        <v>0</v>
      </c>
      <c r="K87" s="67"/>
    </row>
    <row r="88" spans="2:11" x14ac:dyDescent="0.15">
      <c r="B88" s="51">
        <v>48</v>
      </c>
      <c r="C88" s="23"/>
      <c r="D88" s="23"/>
      <c r="E88" s="25" t="e">
        <f t="shared" si="0"/>
        <v>#DIV/0!</v>
      </c>
      <c r="F88" s="53">
        <f t="shared" si="1"/>
        <v>0</v>
      </c>
      <c r="G88" s="22"/>
      <c r="H88" s="22"/>
      <c r="I88" s="22"/>
      <c r="J88" s="50">
        <f t="shared" si="2"/>
        <v>0</v>
      </c>
      <c r="K88" s="67"/>
    </row>
    <row r="89" spans="2:11" x14ac:dyDescent="0.15">
      <c r="B89" s="51">
        <v>49</v>
      </c>
      <c r="C89" s="23"/>
      <c r="D89" s="23"/>
      <c r="E89" s="25" t="e">
        <f t="shared" si="0"/>
        <v>#DIV/0!</v>
      </c>
      <c r="F89" s="53">
        <f t="shared" si="1"/>
        <v>0</v>
      </c>
      <c r="G89" s="22"/>
      <c r="H89" s="22"/>
      <c r="I89" s="22"/>
      <c r="J89" s="50">
        <f t="shared" si="2"/>
        <v>0</v>
      </c>
      <c r="K89" s="67"/>
    </row>
    <row r="90" spans="2:11" x14ac:dyDescent="0.15">
      <c r="B90" s="51">
        <v>50</v>
      </c>
      <c r="C90" s="23"/>
      <c r="D90" s="23"/>
      <c r="E90" s="25" t="e">
        <f t="shared" si="0"/>
        <v>#DIV/0!</v>
      </c>
      <c r="F90" s="53">
        <f t="shared" si="1"/>
        <v>0</v>
      </c>
      <c r="G90" s="22"/>
      <c r="H90" s="22"/>
      <c r="I90" s="22"/>
      <c r="J90" s="50">
        <f t="shared" si="2"/>
        <v>0</v>
      </c>
      <c r="K90" s="67"/>
    </row>
    <row r="91" spans="2:11" x14ac:dyDescent="0.15">
      <c r="B91" s="51">
        <v>51</v>
      </c>
      <c r="C91" s="23"/>
      <c r="D91" s="23"/>
      <c r="E91" s="25" t="e">
        <f t="shared" si="0"/>
        <v>#DIV/0!</v>
      </c>
      <c r="F91" s="53">
        <f t="shared" si="1"/>
        <v>0</v>
      </c>
      <c r="G91" s="22"/>
      <c r="H91" s="22"/>
      <c r="I91" s="22"/>
      <c r="J91" s="50">
        <f t="shared" si="2"/>
        <v>0</v>
      </c>
      <c r="K91" s="67"/>
    </row>
    <row r="92" spans="2:11" x14ac:dyDescent="0.15">
      <c r="B92" s="51">
        <v>52</v>
      </c>
      <c r="C92" s="23"/>
      <c r="D92" s="23"/>
      <c r="E92" s="25" t="e">
        <f t="shared" si="0"/>
        <v>#DIV/0!</v>
      </c>
      <c r="F92" s="53">
        <f t="shared" si="1"/>
        <v>0</v>
      </c>
      <c r="G92" s="22"/>
      <c r="H92" s="22"/>
      <c r="I92" s="22"/>
      <c r="J92" s="50">
        <f t="shared" si="2"/>
        <v>0</v>
      </c>
      <c r="K92" s="67"/>
    </row>
    <row r="93" spans="2:11" x14ac:dyDescent="0.15">
      <c r="B93" s="51">
        <v>53</v>
      </c>
      <c r="C93" s="23"/>
      <c r="D93" s="23"/>
      <c r="E93" s="25" t="e">
        <f t="shared" si="0"/>
        <v>#DIV/0!</v>
      </c>
      <c r="F93" s="53">
        <f t="shared" si="1"/>
        <v>0</v>
      </c>
      <c r="G93" s="22"/>
      <c r="H93" s="22"/>
      <c r="I93" s="22"/>
      <c r="J93" s="50">
        <f t="shared" si="2"/>
        <v>0</v>
      </c>
      <c r="K93" s="67"/>
    </row>
    <row r="94" spans="2:11" x14ac:dyDescent="0.15">
      <c r="B94" s="51">
        <v>54</v>
      </c>
      <c r="C94" s="23"/>
      <c r="D94" s="23"/>
      <c r="E94" s="25" t="e">
        <f t="shared" si="0"/>
        <v>#DIV/0!</v>
      </c>
      <c r="F94" s="53">
        <f t="shared" si="1"/>
        <v>0</v>
      </c>
      <c r="G94" s="22"/>
      <c r="H94" s="22"/>
      <c r="I94" s="22"/>
      <c r="J94" s="50">
        <f t="shared" si="2"/>
        <v>0</v>
      </c>
      <c r="K94" s="67"/>
    </row>
    <row r="95" spans="2:11" x14ac:dyDescent="0.15">
      <c r="B95" s="51">
        <v>55</v>
      </c>
      <c r="C95" s="23"/>
      <c r="D95" s="23"/>
      <c r="E95" s="25" t="e">
        <f t="shared" si="0"/>
        <v>#DIV/0!</v>
      </c>
      <c r="F95" s="53">
        <f t="shared" si="1"/>
        <v>0</v>
      </c>
      <c r="G95" s="22"/>
      <c r="H95" s="22"/>
      <c r="I95" s="22"/>
      <c r="J95" s="50">
        <f t="shared" si="2"/>
        <v>0</v>
      </c>
      <c r="K95" s="67"/>
    </row>
    <row r="96" spans="2:11" x14ac:dyDescent="0.15">
      <c r="B96" s="51">
        <v>56</v>
      </c>
      <c r="C96" s="23"/>
      <c r="D96" s="23"/>
      <c r="E96" s="25" t="e">
        <f t="shared" si="0"/>
        <v>#DIV/0!</v>
      </c>
      <c r="F96" s="53">
        <f t="shared" si="1"/>
        <v>0</v>
      </c>
      <c r="G96" s="22"/>
      <c r="H96" s="22"/>
      <c r="I96" s="22"/>
      <c r="J96" s="50">
        <f t="shared" si="2"/>
        <v>0</v>
      </c>
      <c r="K96" s="67"/>
    </row>
    <row r="97" spans="2:11" x14ac:dyDescent="0.15">
      <c r="B97" s="51">
        <v>57</v>
      </c>
      <c r="C97" s="23"/>
      <c r="D97" s="23"/>
      <c r="E97" s="25" t="e">
        <f t="shared" si="0"/>
        <v>#DIV/0!</v>
      </c>
      <c r="F97" s="53">
        <f t="shared" si="1"/>
        <v>0</v>
      </c>
      <c r="G97" s="22"/>
      <c r="H97" s="22"/>
      <c r="I97" s="22"/>
      <c r="J97" s="50">
        <f t="shared" si="2"/>
        <v>0</v>
      </c>
      <c r="K97" s="67"/>
    </row>
    <row r="98" spans="2:11" x14ac:dyDescent="0.15">
      <c r="B98" s="51">
        <v>58</v>
      </c>
      <c r="C98" s="23"/>
      <c r="D98" s="23"/>
      <c r="E98" s="25" t="e">
        <f t="shared" si="0"/>
        <v>#DIV/0!</v>
      </c>
      <c r="F98" s="53">
        <f t="shared" si="1"/>
        <v>0</v>
      </c>
      <c r="G98" s="22"/>
      <c r="H98" s="22"/>
      <c r="I98" s="22"/>
      <c r="J98" s="50">
        <f t="shared" si="2"/>
        <v>0</v>
      </c>
      <c r="K98" s="67"/>
    </row>
    <row r="99" spans="2:11" x14ac:dyDescent="0.15">
      <c r="B99" s="51">
        <v>59</v>
      </c>
      <c r="C99" s="23"/>
      <c r="D99" s="23"/>
      <c r="E99" s="25" t="e">
        <f t="shared" si="0"/>
        <v>#DIV/0!</v>
      </c>
      <c r="F99" s="53">
        <f t="shared" si="1"/>
        <v>0</v>
      </c>
      <c r="G99" s="22"/>
      <c r="H99" s="22"/>
      <c r="I99" s="22"/>
      <c r="J99" s="50">
        <f t="shared" si="2"/>
        <v>0</v>
      </c>
      <c r="K99" s="67"/>
    </row>
    <row r="100" spans="2:11" x14ac:dyDescent="0.15">
      <c r="B100" s="51">
        <v>60</v>
      </c>
      <c r="C100" s="23"/>
      <c r="D100" s="23"/>
      <c r="E100" s="25" t="e">
        <f t="shared" si="0"/>
        <v>#DIV/0!</v>
      </c>
      <c r="F100" s="53">
        <f t="shared" si="1"/>
        <v>0</v>
      </c>
      <c r="G100" s="22"/>
      <c r="H100" s="22"/>
      <c r="I100" s="22"/>
      <c r="J100" s="50">
        <f t="shared" si="2"/>
        <v>0</v>
      </c>
      <c r="K100" s="67"/>
    </row>
    <row r="101" spans="2:11" x14ac:dyDescent="0.15">
      <c r="B101" s="51">
        <v>61</v>
      </c>
      <c r="C101" s="23"/>
      <c r="D101" s="23"/>
      <c r="E101" s="25" t="e">
        <f t="shared" si="0"/>
        <v>#DIV/0!</v>
      </c>
      <c r="F101" s="53">
        <f t="shared" si="1"/>
        <v>0</v>
      </c>
      <c r="G101" s="22"/>
      <c r="H101" s="22"/>
      <c r="I101" s="22"/>
      <c r="J101" s="50">
        <f t="shared" si="2"/>
        <v>0</v>
      </c>
      <c r="K101" s="67"/>
    </row>
    <row r="102" spans="2:11" x14ac:dyDescent="0.15">
      <c r="B102" s="51">
        <v>62</v>
      </c>
      <c r="C102" s="23"/>
      <c r="D102" s="23"/>
      <c r="E102" s="25" t="e">
        <f t="shared" si="0"/>
        <v>#DIV/0!</v>
      </c>
      <c r="F102" s="53">
        <f t="shared" si="1"/>
        <v>0</v>
      </c>
      <c r="G102" s="22"/>
      <c r="H102" s="22"/>
      <c r="I102" s="22"/>
      <c r="J102" s="50">
        <f t="shared" si="2"/>
        <v>0</v>
      </c>
      <c r="K102" s="67"/>
    </row>
    <row r="103" spans="2:11" x14ac:dyDescent="0.15">
      <c r="B103" s="51">
        <v>63</v>
      </c>
      <c r="C103" s="23"/>
      <c r="D103" s="23"/>
      <c r="E103" s="25" t="e">
        <f t="shared" si="0"/>
        <v>#DIV/0!</v>
      </c>
      <c r="F103" s="53">
        <f t="shared" si="1"/>
        <v>0</v>
      </c>
      <c r="G103" s="22"/>
      <c r="H103" s="22"/>
      <c r="I103" s="22"/>
      <c r="J103" s="50">
        <f t="shared" si="2"/>
        <v>0</v>
      </c>
      <c r="K103" s="67"/>
    </row>
    <row r="104" spans="2:11" x14ac:dyDescent="0.15">
      <c r="B104" s="51">
        <v>64</v>
      </c>
      <c r="C104" s="23"/>
      <c r="D104" s="23"/>
      <c r="E104" s="25" t="e">
        <f t="shared" si="0"/>
        <v>#DIV/0!</v>
      </c>
      <c r="F104" s="53">
        <f t="shared" si="1"/>
        <v>0</v>
      </c>
      <c r="G104" s="22"/>
      <c r="H104" s="22"/>
      <c r="I104" s="22"/>
      <c r="J104" s="50">
        <f t="shared" si="2"/>
        <v>0</v>
      </c>
      <c r="K104" s="67"/>
    </row>
    <row r="105" spans="2:11" x14ac:dyDescent="0.15">
      <c r="B105" s="51">
        <v>65</v>
      </c>
      <c r="C105" s="23"/>
      <c r="D105" s="23"/>
      <c r="E105" s="25" t="e">
        <f t="shared" ref="E105:E168" si="3">ROUND(D105/$H$18,2)</f>
        <v>#DIV/0!</v>
      </c>
      <c r="F105" s="53">
        <f t="shared" ref="F105:F168" si="4">ROUND(9.8*D105*$H$17,2)</f>
        <v>0</v>
      </c>
      <c r="G105" s="22"/>
      <c r="H105" s="22"/>
      <c r="I105" s="22"/>
      <c r="J105" s="50">
        <f t="shared" ref="J105:J168" si="5">ROUND(F105*G105*H105*I105,0)</f>
        <v>0</v>
      </c>
      <c r="K105" s="67"/>
    </row>
    <row r="106" spans="2:11" x14ac:dyDescent="0.15">
      <c r="B106" s="51">
        <v>66</v>
      </c>
      <c r="C106" s="23"/>
      <c r="D106" s="23"/>
      <c r="E106" s="25" t="e">
        <f t="shared" si="3"/>
        <v>#DIV/0!</v>
      </c>
      <c r="F106" s="53">
        <f t="shared" si="4"/>
        <v>0</v>
      </c>
      <c r="G106" s="22"/>
      <c r="H106" s="22"/>
      <c r="I106" s="22"/>
      <c r="J106" s="50">
        <f t="shared" si="5"/>
        <v>0</v>
      </c>
      <c r="K106" s="67"/>
    </row>
    <row r="107" spans="2:11" x14ac:dyDescent="0.15">
      <c r="B107" s="51">
        <v>67</v>
      </c>
      <c r="C107" s="23"/>
      <c r="D107" s="23"/>
      <c r="E107" s="25" t="e">
        <f t="shared" si="3"/>
        <v>#DIV/0!</v>
      </c>
      <c r="F107" s="53">
        <f t="shared" si="4"/>
        <v>0</v>
      </c>
      <c r="G107" s="22"/>
      <c r="H107" s="22"/>
      <c r="I107" s="22"/>
      <c r="J107" s="50">
        <f t="shared" si="5"/>
        <v>0</v>
      </c>
      <c r="K107" s="67"/>
    </row>
    <row r="108" spans="2:11" x14ac:dyDescent="0.15">
      <c r="B108" s="51">
        <v>68</v>
      </c>
      <c r="C108" s="23"/>
      <c r="D108" s="23"/>
      <c r="E108" s="25" t="e">
        <f t="shared" si="3"/>
        <v>#DIV/0!</v>
      </c>
      <c r="F108" s="53">
        <f t="shared" si="4"/>
        <v>0</v>
      </c>
      <c r="G108" s="22"/>
      <c r="H108" s="22"/>
      <c r="I108" s="22"/>
      <c r="J108" s="50">
        <f t="shared" si="5"/>
        <v>0</v>
      </c>
      <c r="K108" s="67"/>
    </row>
    <row r="109" spans="2:11" x14ac:dyDescent="0.15">
      <c r="B109" s="51">
        <v>69</v>
      </c>
      <c r="C109" s="23"/>
      <c r="D109" s="23"/>
      <c r="E109" s="25" t="e">
        <f t="shared" si="3"/>
        <v>#DIV/0!</v>
      </c>
      <c r="F109" s="53">
        <f t="shared" si="4"/>
        <v>0</v>
      </c>
      <c r="G109" s="22"/>
      <c r="H109" s="22"/>
      <c r="I109" s="22"/>
      <c r="J109" s="50">
        <f t="shared" si="5"/>
        <v>0</v>
      </c>
      <c r="K109" s="67"/>
    </row>
    <row r="110" spans="2:11" x14ac:dyDescent="0.15">
      <c r="B110" s="51">
        <v>70</v>
      </c>
      <c r="C110" s="23"/>
      <c r="D110" s="23"/>
      <c r="E110" s="25" t="e">
        <f t="shared" si="3"/>
        <v>#DIV/0!</v>
      </c>
      <c r="F110" s="53">
        <f t="shared" si="4"/>
        <v>0</v>
      </c>
      <c r="G110" s="22"/>
      <c r="H110" s="22"/>
      <c r="I110" s="22"/>
      <c r="J110" s="50">
        <f t="shared" si="5"/>
        <v>0</v>
      </c>
      <c r="K110" s="67"/>
    </row>
    <row r="111" spans="2:11" x14ac:dyDescent="0.15">
      <c r="B111" s="51">
        <v>71</v>
      </c>
      <c r="C111" s="23"/>
      <c r="D111" s="23"/>
      <c r="E111" s="25" t="e">
        <f t="shared" si="3"/>
        <v>#DIV/0!</v>
      </c>
      <c r="F111" s="53">
        <f t="shared" si="4"/>
        <v>0</v>
      </c>
      <c r="G111" s="22"/>
      <c r="H111" s="22"/>
      <c r="I111" s="22"/>
      <c r="J111" s="50">
        <f t="shared" si="5"/>
        <v>0</v>
      </c>
      <c r="K111" s="67"/>
    </row>
    <row r="112" spans="2:11" x14ac:dyDescent="0.15">
      <c r="B112" s="51">
        <v>72</v>
      </c>
      <c r="C112" s="23"/>
      <c r="D112" s="23"/>
      <c r="E112" s="25" t="e">
        <f t="shared" si="3"/>
        <v>#DIV/0!</v>
      </c>
      <c r="F112" s="53">
        <f t="shared" si="4"/>
        <v>0</v>
      </c>
      <c r="G112" s="22"/>
      <c r="H112" s="22"/>
      <c r="I112" s="22"/>
      <c r="J112" s="50">
        <f t="shared" si="5"/>
        <v>0</v>
      </c>
      <c r="K112" s="67"/>
    </row>
    <row r="113" spans="2:11" x14ac:dyDescent="0.15">
      <c r="B113" s="51">
        <v>73</v>
      </c>
      <c r="C113" s="23"/>
      <c r="D113" s="23"/>
      <c r="E113" s="25" t="e">
        <f t="shared" si="3"/>
        <v>#DIV/0!</v>
      </c>
      <c r="F113" s="53">
        <f t="shared" si="4"/>
        <v>0</v>
      </c>
      <c r="G113" s="22"/>
      <c r="H113" s="22"/>
      <c r="I113" s="22"/>
      <c r="J113" s="50">
        <f t="shared" si="5"/>
        <v>0</v>
      </c>
      <c r="K113" s="67"/>
    </row>
    <row r="114" spans="2:11" x14ac:dyDescent="0.15">
      <c r="B114" s="51">
        <v>74</v>
      </c>
      <c r="C114" s="23"/>
      <c r="D114" s="23"/>
      <c r="E114" s="25" t="e">
        <f t="shared" si="3"/>
        <v>#DIV/0!</v>
      </c>
      <c r="F114" s="53">
        <f t="shared" si="4"/>
        <v>0</v>
      </c>
      <c r="G114" s="22"/>
      <c r="H114" s="22"/>
      <c r="I114" s="22"/>
      <c r="J114" s="50">
        <f t="shared" si="5"/>
        <v>0</v>
      </c>
      <c r="K114" s="67"/>
    </row>
    <row r="115" spans="2:11" x14ac:dyDescent="0.15">
      <c r="B115" s="51">
        <v>75</v>
      </c>
      <c r="C115" s="23"/>
      <c r="D115" s="23"/>
      <c r="E115" s="25" t="e">
        <f t="shared" si="3"/>
        <v>#DIV/0!</v>
      </c>
      <c r="F115" s="53">
        <f t="shared" si="4"/>
        <v>0</v>
      </c>
      <c r="G115" s="22"/>
      <c r="H115" s="22"/>
      <c r="I115" s="22"/>
      <c r="J115" s="50">
        <f t="shared" si="5"/>
        <v>0</v>
      </c>
      <c r="K115" s="67"/>
    </row>
    <row r="116" spans="2:11" x14ac:dyDescent="0.15">
      <c r="B116" s="51">
        <v>76</v>
      </c>
      <c r="C116" s="23"/>
      <c r="D116" s="23"/>
      <c r="E116" s="25" t="e">
        <f t="shared" si="3"/>
        <v>#DIV/0!</v>
      </c>
      <c r="F116" s="53">
        <f t="shared" si="4"/>
        <v>0</v>
      </c>
      <c r="G116" s="22"/>
      <c r="H116" s="22"/>
      <c r="I116" s="22"/>
      <c r="J116" s="50">
        <f t="shared" si="5"/>
        <v>0</v>
      </c>
      <c r="K116" s="67"/>
    </row>
    <row r="117" spans="2:11" x14ac:dyDescent="0.15">
      <c r="B117" s="51">
        <v>77</v>
      </c>
      <c r="C117" s="23"/>
      <c r="D117" s="23"/>
      <c r="E117" s="25" t="e">
        <f t="shared" si="3"/>
        <v>#DIV/0!</v>
      </c>
      <c r="F117" s="53">
        <f t="shared" si="4"/>
        <v>0</v>
      </c>
      <c r="G117" s="22"/>
      <c r="H117" s="22"/>
      <c r="I117" s="22"/>
      <c r="J117" s="50">
        <f t="shared" si="5"/>
        <v>0</v>
      </c>
      <c r="K117" s="67"/>
    </row>
    <row r="118" spans="2:11" x14ac:dyDescent="0.15">
      <c r="B118" s="51">
        <v>78</v>
      </c>
      <c r="C118" s="23"/>
      <c r="D118" s="23"/>
      <c r="E118" s="25" t="e">
        <f t="shared" si="3"/>
        <v>#DIV/0!</v>
      </c>
      <c r="F118" s="53">
        <f t="shared" si="4"/>
        <v>0</v>
      </c>
      <c r="G118" s="22"/>
      <c r="H118" s="22"/>
      <c r="I118" s="22"/>
      <c r="J118" s="50">
        <f t="shared" si="5"/>
        <v>0</v>
      </c>
      <c r="K118" s="67"/>
    </row>
    <row r="119" spans="2:11" x14ac:dyDescent="0.15">
      <c r="B119" s="51">
        <v>79</v>
      </c>
      <c r="C119" s="23"/>
      <c r="D119" s="23"/>
      <c r="E119" s="25" t="e">
        <f t="shared" si="3"/>
        <v>#DIV/0!</v>
      </c>
      <c r="F119" s="53">
        <f t="shared" si="4"/>
        <v>0</v>
      </c>
      <c r="G119" s="22"/>
      <c r="H119" s="22"/>
      <c r="I119" s="22"/>
      <c r="J119" s="50">
        <f t="shared" si="5"/>
        <v>0</v>
      </c>
      <c r="K119" s="67"/>
    </row>
    <row r="120" spans="2:11" x14ac:dyDescent="0.15">
      <c r="B120" s="51">
        <v>80</v>
      </c>
      <c r="C120" s="23"/>
      <c r="D120" s="23"/>
      <c r="E120" s="25" t="e">
        <f t="shared" si="3"/>
        <v>#DIV/0!</v>
      </c>
      <c r="F120" s="53">
        <f t="shared" si="4"/>
        <v>0</v>
      </c>
      <c r="G120" s="22"/>
      <c r="H120" s="22"/>
      <c r="I120" s="22"/>
      <c r="J120" s="50">
        <f t="shared" si="5"/>
        <v>0</v>
      </c>
      <c r="K120" s="67"/>
    </row>
    <row r="121" spans="2:11" x14ac:dyDescent="0.15">
      <c r="B121" s="51">
        <v>81</v>
      </c>
      <c r="C121" s="23"/>
      <c r="D121" s="23"/>
      <c r="E121" s="25" t="e">
        <f t="shared" si="3"/>
        <v>#DIV/0!</v>
      </c>
      <c r="F121" s="53">
        <f t="shared" si="4"/>
        <v>0</v>
      </c>
      <c r="G121" s="22"/>
      <c r="H121" s="22"/>
      <c r="I121" s="22"/>
      <c r="J121" s="50">
        <f t="shared" si="5"/>
        <v>0</v>
      </c>
      <c r="K121" s="67"/>
    </row>
    <row r="122" spans="2:11" x14ac:dyDescent="0.15">
      <c r="B122" s="51">
        <v>82</v>
      </c>
      <c r="C122" s="23"/>
      <c r="D122" s="23"/>
      <c r="E122" s="25" t="e">
        <f t="shared" si="3"/>
        <v>#DIV/0!</v>
      </c>
      <c r="F122" s="53">
        <f t="shared" si="4"/>
        <v>0</v>
      </c>
      <c r="G122" s="22"/>
      <c r="H122" s="22"/>
      <c r="I122" s="22"/>
      <c r="J122" s="50">
        <f t="shared" si="5"/>
        <v>0</v>
      </c>
      <c r="K122" s="67"/>
    </row>
    <row r="123" spans="2:11" x14ac:dyDescent="0.15">
      <c r="B123" s="51">
        <v>83</v>
      </c>
      <c r="C123" s="23"/>
      <c r="D123" s="23"/>
      <c r="E123" s="25" t="e">
        <f t="shared" si="3"/>
        <v>#DIV/0!</v>
      </c>
      <c r="F123" s="53">
        <f t="shared" si="4"/>
        <v>0</v>
      </c>
      <c r="G123" s="22"/>
      <c r="H123" s="22"/>
      <c r="I123" s="22"/>
      <c r="J123" s="50">
        <f t="shared" si="5"/>
        <v>0</v>
      </c>
      <c r="K123" s="67"/>
    </row>
    <row r="124" spans="2:11" x14ac:dyDescent="0.15">
      <c r="B124" s="51">
        <v>84</v>
      </c>
      <c r="C124" s="23"/>
      <c r="D124" s="23"/>
      <c r="E124" s="25" t="e">
        <f t="shared" si="3"/>
        <v>#DIV/0!</v>
      </c>
      <c r="F124" s="53">
        <f t="shared" si="4"/>
        <v>0</v>
      </c>
      <c r="G124" s="22"/>
      <c r="H124" s="22"/>
      <c r="I124" s="22"/>
      <c r="J124" s="50">
        <f t="shared" si="5"/>
        <v>0</v>
      </c>
      <c r="K124" s="67"/>
    </row>
    <row r="125" spans="2:11" x14ac:dyDescent="0.15">
      <c r="B125" s="51">
        <v>85</v>
      </c>
      <c r="C125" s="23"/>
      <c r="D125" s="23"/>
      <c r="E125" s="25" t="e">
        <f t="shared" si="3"/>
        <v>#DIV/0!</v>
      </c>
      <c r="F125" s="53">
        <f t="shared" si="4"/>
        <v>0</v>
      </c>
      <c r="G125" s="22"/>
      <c r="H125" s="22"/>
      <c r="I125" s="22"/>
      <c r="J125" s="50">
        <f t="shared" si="5"/>
        <v>0</v>
      </c>
      <c r="K125" s="67"/>
    </row>
    <row r="126" spans="2:11" x14ac:dyDescent="0.15">
      <c r="B126" s="51">
        <v>86</v>
      </c>
      <c r="C126" s="23"/>
      <c r="D126" s="23"/>
      <c r="E126" s="25" t="e">
        <f t="shared" si="3"/>
        <v>#DIV/0!</v>
      </c>
      <c r="F126" s="53">
        <f t="shared" si="4"/>
        <v>0</v>
      </c>
      <c r="G126" s="22"/>
      <c r="H126" s="22"/>
      <c r="I126" s="22"/>
      <c r="J126" s="50">
        <f t="shared" si="5"/>
        <v>0</v>
      </c>
      <c r="K126" s="67"/>
    </row>
    <row r="127" spans="2:11" x14ac:dyDescent="0.15">
      <c r="B127" s="51">
        <v>87</v>
      </c>
      <c r="C127" s="23"/>
      <c r="D127" s="23"/>
      <c r="E127" s="25" t="e">
        <f t="shared" si="3"/>
        <v>#DIV/0!</v>
      </c>
      <c r="F127" s="53">
        <f t="shared" si="4"/>
        <v>0</v>
      </c>
      <c r="G127" s="22"/>
      <c r="H127" s="22"/>
      <c r="I127" s="22"/>
      <c r="J127" s="50">
        <f t="shared" si="5"/>
        <v>0</v>
      </c>
      <c r="K127" s="67"/>
    </row>
    <row r="128" spans="2:11" x14ac:dyDescent="0.15">
      <c r="B128" s="51">
        <v>88</v>
      </c>
      <c r="C128" s="23"/>
      <c r="D128" s="23"/>
      <c r="E128" s="25" t="e">
        <f t="shared" si="3"/>
        <v>#DIV/0!</v>
      </c>
      <c r="F128" s="53">
        <f t="shared" si="4"/>
        <v>0</v>
      </c>
      <c r="G128" s="22"/>
      <c r="H128" s="22"/>
      <c r="I128" s="22"/>
      <c r="J128" s="50">
        <f t="shared" si="5"/>
        <v>0</v>
      </c>
      <c r="K128" s="67"/>
    </row>
    <row r="129" spans="2:11" x14ac:dyDescent="0.15">
      <c r="B129" s="51">
        <v>89</v>
      </c>
      <c r="C129" s="23"/>
      <c r="D129" s="23"/>
      <c r="E129" s="25" t="e">
        <f t="shared" si="3"/>
        <v>#DIV/0!</v>
      </c>
      <c r="F129" s="53">
        <f t="shared" si="4"/>
        <v>0</v>
      </c>
      <c r="G129" s="22"/>
      <c r="H129" s="22"/>
      <c r="I129" s="22"/>
      <c r="J129" s="50">
        <f t="shared" si="5"/>
        <v>0</v>
      </c>
      <c r="K129" s="67"/>
    </row>
    <row r="130" spans="2:11" x14ac:dyDescent="0.15">
      <c r="B130" s="51">
        <v>90</v>
      </c>
      <c r="C130" s="23"/>
      <c r="D130" s="23"/>
      <c r="E130" s="25" t="e">
        <f t="shared" si="3"/>
        <v>#DIV/0!</v>
      </c>
      <c r="F130" s="53">
        <f t="shared" si="4"/>
        <v>0</v>
      </c>
      <c r="G130" s="22"/>
      <c r="H130" s="22"/>
      <c r="I130" s="22"/>
      <c r="J130" s="50">
        <f t="shared" si="5"/>
        <v>0</v>
      </c>
      <c r="K130" s="67"/>
    </row>
    <row r="131" spans="2:11" x14ac:dyDescent="0.15">
      <c r="B131" s="51">
        <v>91</v>
      </c>
      <c r="C131" s="23"/>
      <c r="D131" s="23"/>
      <c r="E131" s="25" t="e">
        <f t="shared" si="3"/>
        <v>#DIV/0!</v>
      </c>
      <c r="F131" s="53">
        <f t="shared" si="4"/>
        <v>0</v>
      </c>
      <c r="G131" s="22"/>
      <c r="H131" s="22"/>
      <c r="I131" s="22"/>
      <c r="J131" s="50">
        <f t="shared" si="5"/>
        <v>0</v>
      </c>
      <c r="K131" s="67"/>
    </row>
    <row r="132" spans="2:11" x14ac:dyDescent="0.15">
      <c r="B132" s="51">
        <v>92</v>
      </c>
      <c r="C132" s="23"/>
      <c r="D132" s="23"/>
      <c r="E132" s="25" t="e">
        <f t="shared" si="3"/>
        <v>#DIV/0!</v>
      </c>
      <c r="F132" s="53">
        <f t="shared" si="4"/>
        <v>0</v>
      </c>
      <c r="G132" s="22"/>
      <c r="H132" s="22"/>
      <c r="I132" s="22"/>
      <c r="J132" s="50">
        <f t="shared" si="5"/>
        <v>0</v>
      </c>
      <c r="K132" s="67"/>
    </row>
    <row r="133" spans="2:11" x14ac:dyDescent="0.15">
      <c r="B133" s="51">
        <v>93</v>
      </c>
      <c r="C133" s="23"/>
      <c r="D133" s="23"/>
      <c r="E133" s="25" t="e">
        <f t="shared" si="3"/>
        <v>#DIV/0!</v>
      </c>
      <c r="F133" s="53">
        <f t="shared" si="4"/>
        <v>0</v>
      </c>
      <c r="G133" s="22"/>
      <c r="H133" s="22"/>
      <c r="I133" s="22"/>
      <c r="J133" s="50">
        <f t="shared" si="5"/>
        <v>0</v>
      </c>
      <c r="K133" s="67"/>
    </row>
    <row r="134" spans="2:11" x14ac:dyDescent="0.15">
      <c r="B134" s="51">
        <v>94</v>
      </c>
      <c r="C134" s="23"/>
      <c r="D134" s="23"/>
      <c r="E134" s="25" t="e">
        <f t="shared" si="3"/>
        <v>#DIV/0!</v>
      </c>
      <c r="F134" s="53">
        <f t="shared" si="4"/>
        <v>0</v>
      </c>
      <c r="G134" s="22"/>
      <c r="H134" s="22"/>
      <c r="I134" s="22"/>
      <c r="J134" s="50">
        <f t="shared" si="5"/>
        <v>0</v>
      </c>
      <c r="K134" s="67"/>
    </row>
    <row r="135" spans="2:11" x14ac:dyDescent="0.15">
      <c r="B135" s="51">
        <v>95</v>
      </c>
      <c r="C135" s="23"/>
      <c r="D135" s="23"/>
      <c r="E135" s="25" t="e">
        <f t="shared" si="3"/>
        <v>#DIV/0!</v>
      </c>
      <c r="F135" s="53">
        <f t="shared" si="4"/>
        <v>0</v>
      </c>
      <c r="G135" s="22"/>
      <c r="H135" s="22"/>
      <c r="I135" s="22"/>
      <c r="J135" s="50">
        <f t="shared" si="5"/>
        <v>0</v>
      </c>
      <c r="K135" s="67"/>
    </row>
    <row r="136" spans="2:11" x14ac:dyDescent="0.15">
      <c r="B136" s="51">
        <v>96</v>
      </c>
      <c r="C136" s="23"/>
      <c r="D136" s="23"/>
      <c r="E136" s="25" t="e">
        <f t="shared" si="3"/>
        <v>#DIV/0!</v>
      </c>
      <c r="F136" s="53">
        <f t="shared" si="4"/>
        <v>0</v>
      </c>
      <c r="G136" s="22"/>
      <c r="H136" s="22"/>
      <c r="I136" s="22"/>
      <c r="J136" s="50">
        <f t="shared" si="5"/>
        <v>0</v>
      </c>
      <c r="K136" s="67"/>
    </row>
    <row r="137" spans="2:11" x14ac:dyDescent="0.15">
      <c r="B137" s="51">
        <v>97</v>
      </c>
      <c r="C137" s="23"/>
      <c r="D137" s="23"/>
      <c r="E137" s="25" t="e">
        <f t="shared" si="3"/>
        <v>#DIV/0!</v>
      </c>
      <c r="F137" s="53">
        <f t="shared" si="4"/>
        <v>0</v>
      </c>
      <c r="G137" s="22"/>
      <c r="H137" s="22"/>
      <c r="I137" s="22"/>
      <c r="J137" s="50">
        <f t="shared" si="5"/>
        <v>0</v>
      </c>
      <c r="K137" s="67"/>
    </row>
    <row r="138" spans="2:11" x14ac:dyDescent="0.15">
      <c r="B138" s="51">
        <v>98</v>
      </c>
      <c r="C138" s="23"/>
      <c r="D138" s="23"/>
      <c r="E138" s="25" t="e">
        <f t="shared" si="3"/>
        <v>#DIV/0!</v>
      </c>
      <c r="F138" s="53">
        <f t="shared" si="4"/>
        <v>0</v>
      </c>
      <c r="G138" s="22"/>
      <c r="H138" s="22"/>
      <c r="I138" s="22"/>
      <c r="J138" s="50">
        <f t="shared" si="5"/>
        <v>0</v>
      </c>
      <c r="K138" s="67"/>
    </row>
    <row r="139" spans="2:11" x14ac:dyDescent="0.15">
      <c r="B139" s="51">
        <v>99</v>
      </c>
      <c r="C139" s="23"/>
      <c r="D139" s="23"/>
      <c r="E139" s="25" t="e">
        <f t="shared" si="3"/>
        <v>#DIV/0!</v>
      </c>
      <c r="F139" s="53">
        <f t="shared" si="4"/>
        <v>0</v>
      </c>
      <c r="G139" s="22"/>
      <c r="H139" s="22"/>
      <c r="I139" s="22"/>
      <c r="J139" s="50">
        <f t="shared" si="5"/>
        <v>0</v>
      </c>
      <c r="K139" s="67"/>
    </row>
    <row r="140" spans="2:11" x14ac:dyDescent="0.15">
      <c r="B140" s="51">
        <v>100</v>
      </c>
      <c r="C140" s="23"/>
      <c r="D140" s="23"/>
      <c r="E140" s="25" t="e">
        <f t="shared" si="3"/>
        <v>#DIV/0!</v>
      </c>
      <c r="F140" s="53">
        <f t="shared" si="4"/>
        <v>0</v>
      </c>
      <c r="G140" s="22"/>
      <c r="H140" s="22"/>
      <c r="I140" s="22"/>
      <c r="J140" s="50">
        <f t="shared" si="5"/>
        <v>0</v>
      </c>
      <c r="K140" s="67"/>
    </row>
    <row r="141" spans="2:11" x14ac:dyDescent="0.15">
      <c r="B141" s="51">
        <v>101</v>
      </c>
      <c r="C141" s="23"/>
      <c r="D141" s="23"/>
      <c r="E141" s="25" t="e">
        <f t="shared" si="3"/>
        <v>#DIV/0!</v>
      </c>
      <c r="F141" s="53">
        <f t="shared" si="4"/>
        <v>0</v>
      </c>
      <c r="G141" s="22"/>
      <c r="H141" s="22"/>
      <c r="I141" s="22"/>
      <c r="J141" s="50">
        <f t="shared" si="5"/>
        <v>0</v>
      </c>
      <c r="K141" s="67"/>
    </row>
    <row r="142" spans="2:11" x14ac:dyDescent="0.15">
      <c r="B142" s="51">
        <v>102</v>
      </c>
      <c r="C142" s="23"/>
      <c r="D142" s="23"/>
      <c r="E142" s="25" t="e">
        <f t="shared" si="3"/>
        <v>#DIV/0!</v>
      </c>
      <c r="F142" s="53">
        <f t="shared" si="4"/>
        <v>0</v>
      </c>
      <c r="G142" s="22"/>
      <c r="H142" s="22"/>
      <c r="I142" s="22"/>
      <c r="J142" s="50">
        <f t="shared" si="5"/>
        <v>0</v>
      </c>
      <c r="K142" s="67"/>
    </row>
    <row r="143" spans="2:11" x14ac:dyDescent="0.15">
      <c r="B143" s="51">
        <v>103</v>
      </c>
      <c r="C143" s="23"/>
      <c r="D143" s="23"/>
      <c r="E143" s="25" t="e">
        <f t="shared" si="3"/>
        <v>#DIV/0!</v>
      </c>
      <c r="F143" s="53">
        <f t="shared" si="4"/>
        <v>0</v>
      </c>
      <c r="G143" s="22"/>
      <c r="H143" s="22"/>
      <c r="I143" s="22"/>
      <c r="J143" s="50">
        <f t="shared" si="5"/>
        <v>0</v>
      </c>
      <c r="K143" s="67"/>
    </row>
    <row r="144" spans="2:11" x14ac:dyDescent="0.15">
      <c r="B144" s="51">
        <v>104</v>
      </c>
      <c r="C144" s="23"/>
      <c r="D144" s="23"/>
      <c r="E144" s="25" t="e">
        <f t="shared" si="3"/>
        <v>#DIV/0!</v>
      </c>
      <c r="F144" s="53">
        <f t="shared" si="4"/>
        <v>0</v>
      </c>
      <c r="G144" s="22"/>
      <c r="H144" s="22"/>
      <c r="I144" s="22"/>
      <c r="J144" s="50">
        <f t="shared" si="5"/>
        <v>0</v>
      </c>
      <c r="K144" s="67"/>
    </row>
    <row r="145" spans="2:11" x14ac:dyDescent="0.15">
      <c r="B145" s="51">
        <v>105</v>
      </c>
      <c r="C145" s="23"/>
      <c r="D145" s="23"/>
      <c r="E145" s="25" t="e">
        <f t="shared" si="3"/>
        <v>#DIV/0!</v>
      </c>
      <c r="F145" s="53">
        <f t="shared" si="4"/>
        <v>0</v>
      </c>
      <c r="G145" s="22"/>
      <c r="H145" s="22"/>
      <c r="I145" s="22"/>
      <c r="J145" s="50">
        <f t="shared" si="5"/>
        <v>0</v>
      </c>
      <c r="K145" s="67"/>
    </row>
    <row r="146" spans="2:11" x14ac:dyDescent="0.15">
      <c r="B146" s="51">
        <v>106</v>
      </c>
      <c r="C146" s="23"/>
      <c r="D146" s="23"/>
      <c r="E146" s="25" t="e">
        <f t="shared" si="3"/>
        <v>#DIV/0!</v>
      </c>
      <c r="F146" s="53">
        <f t="shared" si="4"/>
        <v>0</v>
      </c>
      <c r="G146" s="22"/>
      <c r="H146" s="22"/>
      <c r="I146" s="22"/>
      <c r="J146" s="50">
        <f t="shared" si="5"/>
        <v>0</v>
      </c>
      <c r="K146" s="67"/>
    </row>
    <row r="147" spans="2:11" x14ac:dyDescent="0.15">
      <c r="B147" s="51">
        <v>107</v>
      </c>
      <c r="C147" s="23"/>
      <c r="D147" s="23"/>
      <c r="E147" s="25" t="e">
        <f t="shared" si="3"/>
        <v>#DIV/0!</v>
      </c>
      <c r="F147" s="53">
        <f t="shared" si="4"/>
        <v>0</v>
      </c>
      <c r="G147" s="22"/>
      <c r="H147" s="22"/>
      <c r="I147" s="22"/>
      <c r="J147" s="50">
        <f t="shared" si="5"/>
        <v>0</v>
      </c>
      <c r="K147" s="67"/>
    </row>
    <row r="148" spans="2:11" x14ac:dyDescent="0.15">
      <c r="B148" s="51">
        <v>108</v>
      </c>
      <c r="C148" s="23"/>
      <c r="D148" s="23"/>
      <c r="E148" s="25" t="e">
        <f t="shared" si="3"/>
        <v>#DIV/0!</v>
      </c>
      <c r="F148" s="53">
        <f t="shared" si="4"/>
        <v>0</v>
      </c>
      <c r="G148" s="22"/>
      <c r="H148" s="22"/>
      <c r="I148" s="22"/>
      <c r="J148" s="50">
        <f t="shared" si="5"/>
        <v>0</v>
      </c>
      <c r="K148" s="67"/>
    </row>
    <row r="149" spans="2:11" x14ac:dyDescent="0.15">
      <c r="B149" s="51">
        <v>109</v>
      </c>
      <c r="C149" s="23"/>
      <c r="D149" s="23"/>
      <c r="E149" s="25" t="e">
        <f t="shared" si="3"/>
        <v>#DIV/0!</v>
      </c>
      <c r="F149" s="53">
        <f t="shared" si="4"/>
        <v>0</v>
      </c>
      <c r="G149" s="22"/>
      <c r="H149" s="22"/>
      <c r="I149" s="22"/>
      <c r="J149" s="50">
        <f t="shared" si="5"/>
        <v>0</v>
      </c>
      <c r="K149" s="67"/>
    </row>
    <row r="150" spans="2:11" x14ac:dyDescent="0.15">
      <c r="B150" s="51">
        <v>110</v>
      </c>
      <c r="C150" s="23"/>
      <c r="D150" s="23"/>
      <c r="E150" s="25" t="e">
        <f t="shared" si="3"/>
        <v>#DIV/0!</v>
      </c>
      <c r="F150" s="53">
        <f t="shared" si="4"/>
        <v>0</v>
      </c>
      <c r="G150" s="22"/>
      <c r="H150" s="22"/>
      <c r="I150" s="22"/>
      <c r="J150" s="50">
        <f t="shared" si="5"/>
        <v>0</v>
      </c>
      <c r="K150" s="67"/>
    </row>
    <row r="151" spans="2:11" x14ac:dyDescent="0.15">
      <c r="B151" s="51">
        <v>111</v>
      </c>
      <c r="C151" s="23"/>
      <c r="D151" s="23"/>
      <c r="E151" s="25" t="e">
        <f t="shared" si="3"/>
        <v>#DIV/0!</v>
      </c>
      <c r="F151" s="53">
        <f t="shared" si="4"/>
        <v>0</v>
      </c>
      <c r="G151" s="22"/>
      <c r="H151" s="22"/>
      <c r="I151" s="22"/>
      <c r="J151" s="50">
        <f t="shared" si="5"/>
        <v>0</v>
      </c>
      <c r="K151" s="67"/>
    </row>
    <row r="152" spans="2:11" x14ac:dyDescent="0.15">
      <c r="B152" s="51">
        <v>112</v>
      </c>
      <c r="C152" s="23"/>
      <c r="D152" s="23"/>
      <c r="E152" s="25" t="e">
        <f t="shared" si="3"/>
        <v>#DIV/0!</v>
      </c>
      <c r="F152" s="53">
        <f t="shared" si="4"/>
        <v>0</v>
      </c>
      <c r="G152" s="22"/>
      <c r="H152" s="22"/>
      <c r="I152" s="22"/>
      <c r="J152" s="50">
        <f t="shared" si="5"/>
        <v>0</v>
      </c>
      <c r="K152" s="67"/>
    </row>
    <row r="153" spans="2:11" x14ac:dyDescent="0.15">
      <c r="B153" s="51">
        <v>113</v>
      </c>
      <c r="C153" s="23"/>
      <c r="D153" s="23"/>
      <c r="E153" s="25" t="e">
        <f t="shared" si="3"/>
        <v>#DIV/0!</v>
      </c>
      <c r="F153" s="53">
        <f t="shared" si="4"/>
        <v>0</v>
      </c>
      <c r="G153" s="22"/>
      <c r="H153" s="22"/>
      <c r="I153" s="22"/>
      <c r="J153" s="50">
        <f t="shared" si="5"/>
        <v>0</v>
      </c>
      <c r="K153" s="67"/>
    </row>
    <row r="154" spans="2:11" x14ac:dyDescent="0.15">
      <c r="B154" s="51">
        <v>114</v>
      </c>
      <c r="C154" s="23"/>
      <c r="D154" s="23"/>
      <c r="E154" s="25" t="e">
        <f t="shared" si="3"/>
        <v>#DIV/0!</v>
      </c>
      <c r="F154" s="53">
        <f t="shared" si="4"/>
        <v>0</v>
      </c>
      <c r="G154" s="22"/>
      <c r="H154" s="22"/>
      <c r="I154" s="22"/>
      <c r="J154" s="50">
        <f t="shared" si="5"/>
        <v>0</v>
      </c>
      <c r="K154" s="67"/>
    </row>
    <row r="155" spans="2:11" x14ac:dyDescent="0.15">
      <c r="B155" s="51">
        <v>115</v>
      </c>
      <c r="C155" s="23"/>
      <c r="D155" s="23"/>
      <c r="E155" s="25" t="e">
        <f t="shared" si="3"/>
        <v>#DIV/0!</v>
      </c>
      <c r="F155" s="53">
        <f t="shared" si="4"/>
        <v>0</v>
      </c>
      <c r="G155" s="22"/>
      <c r="H155" s="22"/>
      <c r="I155" s="22"/>
      <c r="J155" s="50">
        <f t="shared" si="5"/>
        <v>0</v>
      </c>
      <c r="K155" s="67"/>
    </row>
    <row r="156" spans="2:11" x14ac:dyDescent="0.15">
      <c r="B156" s="51">
        <v>116</v>
      </c>
      <c r="C156" s="23"/>
      <c r="D156" s="23"/>
      <c r="E156" s="25" t="e">
        <f t="shared" si="3"/>
        <v>#DIV/0!</v>
      </c>
      <c r="F156" s="53">
        <f t="shared" si="4"/>
        <v>0</v>
      </c>
      <c r="G156" s="22"/>
      <c r="H156" s="22"/>
      <c r="I156" s="22"/>
      <c r="J156" s="50">
        <f t="shared" si="5"/>
        <v>0</v>
      </c>
      <c r="K156" s="67"/>
    </row>
    <row r="157" spans="2:11" x14ac:dyDescent="0.15">
      <c r="B157" s="51">
        <v>117</v>
      </c>
      <c r="C157" s="23"/>
      <c r="D157" s="23"/>
      <c r="E157" s="25" t="e">
        <f t="shared" si="3"/>
        <v>#DIV/0!</v>
      </c>
      <c r="F157" s="53">
        <f t="shared" si="4"/>
        <v>0</v>
      </c>
      <c r="G157" s="22"/>
      <c r="H157" s="22"/>
      <c r="I157" s="22"/>
      <c r="J157" s="50">
        <f t="shared" si="5"/>
        <v>0</v>
      </c>
      <c r="K157" s="67"/>
    </row>
    <row r="158" spans="2:11" x14ac:dyDescent="0.15">
      <c r="B158" s="51">
        <v>118</v>
      </c>
      <c r="C158" s="23"/>
      <c r="D158" s="23"/>
      <c r="E158" s="25" t="e">
        <f t="shared" si="3"/>
        <v>#DIV/0!</v>
      </c>
      <c r="F158" s="53">
        <f t="shared" si="4"/>
        <v>0</v>
      </c>
      <c r="G158" s="22"/>
      <c r="H158" s="22"/>
      <c r="I158" s="22"/>
      <c r="J158" s="50">
        <f t="shared" si="5"/>
        <v>0</v>
      </c>
      <c r="K158" s="67"/>
    </row>
    <row r="159" spans="2:11" x14ac:dyDescent="0.15">
      <c r="B159" s="51">
        <v>119</v>
      </c>
      <c r="C159" s="23"/>
      <c r="D159" s="23"/>
      <c r="E159" s="25" t="e">
        <f t="shared" si="3"/>
        <v>#DIV/0!</v>
      </c>
      <c r="F159" s="53">
        <f t="shared" si="4"/>
        <v>0</v>
      </c>
      <c r="G159" s="22"/>
      <c r="H159" s="22"/>
      <c r="I159" s="22"/>
      <c r="J159" s="50">
        <f t="shared" si="5"/>
        <v>0</v>
      </c>
      <c r="K159" s="67"/>
    </row>
    <row r="160" spans="2:11" x14ac:dyDescent="0.15">
      <c r="B160" s="51">
        <v>120</v>
      </c>
      <c r="C160" s="23"/>
      <c r="D160" s="23"/>
      <c r="E160" s="25" t="e">
        <f t="shared" si="3"/>
        <v>#DIV/0!</v>
      </c>
      <c r="F160" s="53">
        <f t="shared" si="4"/>
        <v>0</v>
      </c>
      <c r="G160" s="22"/>
      <c r="H160" s="22"/>
      <c r="I160" s="22"/>
      <c r="J160" s="50">
        <f t="shared" si="5"/>
        <v>0</v>
      </c>
      <c r="K160" s="67"/>
    </row>
    <row r="161" spans="2:11" x14ac:dyDescent="0.15">
      <c r="B161" s="51">
        <v>121</v>
      </c>
      <c r="C161" s="23"/>
      <c r="D161" s="23"/>
      <c r="E161" s="25" t="e">
        <f t="shared" si="3"/>
        <v>#DIV/0!</v>
      </c>
      <c r="F161" s="53">
        <f t="shared" si="4"/>
        <v>0</v>
      </c>
      <c r="G161" s="22"/>
      <c r="H161" s="22"/>
      <c r="I161" s="22"/>
      <c r="J161" s="50">
        <f t="shared" si="5"/>
        <v>0</v>
      </c>
      <c r="K161" s="67"/>
    </row>
    <row r="162" spans="2:11" x14ac:dyDescent="0.15">
      <c r="B162" s="51">
        <v>122</v>
      </c>
      <c r="C162" s="23"/>
      <c r="D162" s="23"/>
      <c r="E162" s="25" t="e">
        <f t="shared" si="3"/>
        <v>#DIV/0!</v>
      </c>
      <c r="F162" s="53">
        <f t="shared" si="4"/>
        <v>0</v>
      </c>
      <c r="G162" s="22"/>
      <c r="H162" s="22"/>
      <c r="I162" s="22"/>
      <c r="J162" s="50">
        <f t="shared" si="5"/>
        <v>0</v>
      </c>
      <c r="K162" s="67"/>
    </row>
    <row r="163" spans="2:11" x14ac:dyDescent="0.15">
      <c r="B163" s="51">
        <v>123</v>
      </c>
      <c r="C163" s="23"/>
      <c r="D163" s="23"/>
      <c r="E163" s="25" t="e">
        <f t="shared" si="3"/>
        <v>#DIV/0!</v>
      </c>
      <c r="F163" s="53">
        <f t="shared" si="4"/>
        <v>0</v>
      </c>
      <c r="G163" s="22"/>
      <c r="H163" s="22"/>
      <c r="I163" s="22"/>
      <c r="J163" s="50">
        <f t="shared" si="5"/>
        <v>0</v>
      </c>
      <c r="K163" s="67"/>
    </row>
    <row r="164" spans="2:11" x14ac:dyDescent="0.15">
      <c r="B164" s="51">
        <v>124</v>
      </c>
      <c r="C164" s="23"/>
      <c r="D164" s="23"/>
      <c r="E164" s="25" t="e">
        <f t="shared" si="3"/>
        <v>#DIV/0!</v>
      </c>
      <c r="F164" s="53">
        <f t="shared" si="4"/>
        <v>0</v>
      </c>
      <c r="G164" s="22"/>
      <c r="H164" s="22"/>
      <c r="I164" s="22"/>
      <c r="J164" s="50">
        <f t="shared" si="5"/>
        <v>0</v>
      </c>
      <c r="K164" s="67"/>
    </row>
    <row r="165" spans="2:11" x14ac:dyDescent="0.15">
      <c r="B165" s="51">
        <v>125</v>
      </c>
      <c r="C165" s="23"/>
      <c r="D165" s="23"/>
      <c r="E165" s="25" t="e">
        <f t="shared" si="3"/>
        <v>#DIV/0!</v>
      </c>
      <c r="F165" s="53">
        <f t="shared" si="4"/>
        <v>0</v>
      </c>
      <c r="G165" s="22"/>
      <c r="H165" s="22"/>
      <c r="I165" s="22"/>
      <c r="J165" s="50">
        <f t="shared" si="5"/>
        <v>0</v>
      </c>
      <c r="K165" s="67"/>
    </row>
    <row r="166" spans="2:11" x14ac:dyDescent="0.15">
      <c r="B166" s="51">
        <v>126</v>
      </c>
      <c r="C166" s="23"/>
      <c r="D166" s="23"/>
      <c r="E166" s="25" t="e">
        <f t="shared" si="3"/>
        <v>#DIV/0!</v>
      </c>
      <c r="F166" s="53">
        <f t="shared" si="4"/>
        <v>0</v>
      </c>
      <c r="G166" s="22"/>
      <c r="H166" s="22"/>
      <c r="I166" s="22"/>
      <c r="J166" s="50">
        <f t="shared" si="5"/>
        <v>0</v>
      </c>
      <c r="K166" s="67"/>
    </row>
    <row r="167" spans="2:11" x14ac:dyDescent="0.15">
      <c r="B167" s="51">
        <v>127</v>
      </c>
      <c r="C167" s="23"/>
      <c r="D167" s="23"/>
      <c r="E167" s="25" t="e">
        <f t="shared" si="3"/>
        <v>#DIV/0!</v>
      </c>
      <c r="F167" s="53">
        <f t="shared" si="4"/>
        <v>0</v>
      </c>
      <c r="G167" s="22"/>
      <c r="H167" s="22"/>
      <c r="I167" s="22"/>
      <c r="J167" s="50">
        <f t="shared" si="5"/>
        <v>0</v>
      </c>
      <c r="K167" s="67"/>
    </row>
    <row r="168" spans="2:11" x14ac:dyDescent="0.15">
      <c r="B168" s="51">
        <v>128</v>
      </c>
      <c r="C168" s="23"/>
      <c r="D168" s="23"/>
      <c r="E168" s="25" t="e">
        <f t="shared" si="3"/>
        <v>#DIV/0!</v>
      </c>
      <c r="F168" s="53">
        <f t="shared" si="4"/>
        <v>0</v>
      </c>
      <c r="G168" s="22"/>
      <c r="H168" s="22"/>
      <c r="I168" s="22"/>
      <c r="J168" s="50">
        <f t="shared" si="5"/>
        <v>0</v>
      </c>
      <c r="K168" s="67"/>
    </row>
    <row r="169" spans="2:11" x14ac:dyDescent="0.15">
      <c r="B169" s="51">
        <v>129</v>
      </c>
      <c r="C169" s="23"/>
      <c r="D169" s="23"/>
      <c r="E169" s="25" t="e">
        <f t="shared" ref="E169:E232" si="6">ROUND(D169/$H$18,2)</f>
        <v>#DIV/0!</v>
      </c>
      <c r="F169" s="53">
        <f t="shared" ref="F169:F232" si="7">ROUND(9.8*D169*$H$17,2)</f>
        <v>0</v>
      </c>
      <c r="G169" s="22"/>
      <c r="H169" s="22"/>
      <c r="I169" s="22"/>
      <c r="J169" s="50">
        <f t="shared" ref="J169:J232" si="8">ROUND(F169*G169*H169*I169,0)</f>
        <v>0</v>
      </c>
      <c r="K169" s="67"/>
    </row>
    <row r="170" spans="2:11" x14ac:dyDescent="0.15">
      <c r="B170" s="51">
        <v>130</v>
      </c>
      <c r="C170" s="23"/>
      <c r="D170" s="23"/>
      <c r="E170" s="25" t="e">
        <f t="shared" si="6"/>
        <v>#DIV/0!</v>
      </c>
      <c r="F170" s="53">
        <f t="shared" si="7"/>
        <v>0</v>
      </c>
      <c r="G170" s="22"/>
      <c r="H170" s="22"/>
      <c r="I170" s="22"/>
      <c r="J170" s="50">
        <f t="shared" si="8"/>
        <v>0</v>
      </c>
      <c r="K170" s="67"/>
    </row>
    <row r="171" spans="2:11" x14ac:dyDescent="0.15">
      <c r="B171" s="51">
        <v>131</v>
      </c>
      <c r="C171" s="23"/>
      <c r="D171" s="23"/>
      <c r="E171" s="25" t="e">
        <f t="shared" si="6"/>
        <v>#DIV/0!</v>
      </c>
      <c r="F171" s="53">
        <f t="shared" si="7"/>
        <v>0</v>
      </c>
      <c r="G171" s="22"/>
      <c r="H171" s="22"/>
      <c r="I171" s="22"/>
      <c r="J171" s="50">
        <f t="shared" si="8"/>
        <v>0</v>
      </c>
      <c r="K171" s="67"/>
    </row>
    <row r="172" spans="2:11" x14ac:dyDescent="0.15">
      <c r="B172" s="51">
        <v>132</v>
      </c>
      <c r="C172" s="23"/>
      <c r="D172" s="23"/>
      <c r="E172" s="25" t="e">
        <f t="shared" si="6"/>
        <v>#DIV/0!</v>
      </c>
      <c r="F172" s="53">
        <f t="shared" si="7"/>
        <v>0</v>
      </c>
      <c r="G172" s="22"/>
      <c r="H172" s="22"/>
      <c r="I172" s="22"/>
      <c r="J172" s="50">
        <f t="shared" si="8"/>
        <v>0</v>
      </c>
      <c r="K172" s="67"/>
    </row>
    <row r="173" spans="2:11" x14ac:dyDescent="0.15">
      <c r="B173" s="51">
        <v>133</v>
      </c>
      <c r="C173" s="23"/>
      <c r="D173" s="23"/>
      <c r="E173" s="25" t="e">
        <f t="shared" si="6"/>
        <v>#DIV/0!</v>
      </c>
      <c r="F173" s="53">
        <f t="shared" si="7"/>
        <v>0</v>
      </c>
      <c r="G173" s="22"/>
      <c r="H173" s="22"/>
      <c r="I173" s="22"/>
      <c r="J173" s="50">
        <f t="shared" si="8"/>
        <v>0</v>
      </c>
      <c r="K173" s="67"/>
    </row>
    <row r="174" spans="2:11" x14ac:dyDescent="0.15">
      <c r="B174" s="51">
        <v>134</v>
      </c>
      <c r="C174" s="23"/>
      <c r="D174" s="23"/>
      <c r="E174" s="25" t="e">
        <f t="shared" si="6"/>
        <v>#DIV/0!</v>
      </c>
      <c r="F174" s="53">
        <f t="shared" si="7"/>
        <v>0</v>
      </c>
      <c r="G174" s="22"/>
      <c r="H174" s="22"/>
      <c r="I174" s="22"/>
      <c r="J174" s="50">
        <f t="shared" si="8"/>
        <v>0</v>
      </c>
      <c r="K174" s="67"/>
    </row>
    <row r="175" spans="2:11" x14ac:dyDescent="0.15">
      <c r="B175" s="51">
        <v>135</v>
      </c>
      <c r="C175" s="23"/>
      <c r="D175" s="23"/>
      <c r="E175" s="25" t="e">
        <f t="shared" si="6"/>
        <v>#DIV/0!</v>
      </c>
      <c r="F175" s="53">
        <f t="shared" si="7"/>
        <v>0</v>
      </c>
      <c r="G175" s="22"/>
      <c r="H175" s="22"/>
      <c r="I175" s="22"/>
      <c r="J175" s="50">
        <f t="shared" si="8"/>
        <v>0</v>
      </c>
      <c r="K175" s="67"/>
    </row>
    <row r="176" spans="2:11" x14ac:dyDescent="0.15">
      <c r="B176" s="51">
        <v>136</v>
      </c>
      <c r="C176" s="23"/>
      <c r="D176" s="23"/>
      <c r="E176" s="25" t="e">
        <f t="shared" si="6"/>
        <v>#DIV/0!</v>
      </c>
      <c r="F176" s="53">
        <f t="shared" si="7"/>
        <v>0</v>
      </c>
      <c r="G176" s="22"/>
      <c r="H176" s="22"/>
      <c r="I176" s="22"/>
      <c r="J176" s="50">
        <f t="shared" si="8"/>
        <v>0</v>
      </c>
      <c r="K176" s="67"/>
    </row>
    <row r="177" spans="2:11" x14ac:dyDescent="0.15">
      <c r="B177" s="51">
        <v>137</v>
      </c>
      <c r="C177" s="23"/>
      <c r="D177" s="23"/>
      <c r="E177" s="25" t="e">
        <f t="shared" si="6"/>
        <v>#DIV/0!</v>
      </c>
      <c r="F177" s="53">
        <f t="shared" si="7"/>
        <v>0</v>
      </c>
      <c r="G177" s="22"/>
      <c r="H177" s="22"/>
      <c r="I177" s="22"/>
      <c r="J177" s="50">
        <f t="shared" si="8"/>
        <v>0</v>
      </c>
      <c r="K177" s="67"/>
    </row>
    <row r="178" spans="2:11" x14ac:dyDescent="0.15">
      <c r="B178" s="51">
        <v>138</v>
      </c>
      <c r="C178" s="23"/>
      <c r="D178" s="23"/>
      <c r="E178" s="25" t="e">
        <f t="shared" si="6"/>
        <v>#DIV/0!</v>
      </c>
      <c r="F178" s="53">
        <f t="shared" si="7"/>
        <v>0</v>
      </c>
      <c r="G178" s="22"/>
      <c r="H178" s="22"/>
      <c r="I178" s="22"/>
      <c r="J178" s="50">
        <f t="shared" si="8"/>
        <v>0</v>
      </c>
      <c r="K178" s="67"/>
    </row>
    <row r="179" spans="2:11" x14ac:dyDescent="0.15">
      <c r="B179" s="51">
        <v>139</v>
      </c>
      <c r="C179" s="23"/>
      <c r="D179" s="23"/>
      <c r="E179" s="25" t="e">
        <f t="shared" si="6"/>
        <v>#DIV/0!</v>
      </c>
      <c r="F179" s="53">
        <f t="shared" si="7"/>
        <v>0</v>
      </c>
      <c r="G179" s="22"/>
      <c r="H179" s="22"/>
      <c r="I179" s="22"/>
      <c r="J179" s="50">
        <f t="shared" si="8"/>
        <v>0</v>
      </c>
      <c r="K179" s="67"/>
    </row>
    <row r="180" spans="2:11" x14ac:dyDescent="0.15">
      <c r="B180" s="51">
        <v>140</v>
      </c>
      <c r="C180" s="23"/>
      <c r="D180" s="23"/>
      <c r="E180" s="25" t="e">
        <f t="shared" si="6"/>
        <v>#DIV/0!</v>
      </c>
      <c r="F180" s="53">
        <f t="shared" si="7"/>
        <v>0</v>
      </c>
      <c r="G180" s="22"/>
      <c r="H180" s="22"/>
      <c r="I180" s="22"/>
      <c r="J180" s="50">
        <f t="shared" si="8"/>
        <v>0</v>
      </c>
      <c r="K180" s="67"/>
    </row>
    <row r="181" spans="2:11" x14ac:dyDescent="0.15">
      <c r="B181" s="51">
        <v>141</v>
      </c>
      <c r="C181" s="23"/>
      <c r="D181" s="23"/>
      <c r="E181" s="25" t="e">
        <f t="shared" si="6"/>
        <v>#DIV/0!</v>
      </c>
      <c r="F181" s="53">
        <f t="shared" si="7"/>
        <v>0</v>
      </c>
      <c r="G181" s="22"/>
      <c r="H181" s="22"/>
      <c r="I181" s="22"/>
      <c r="J181" s="50">
        <f t="shared" si="8"/>
        <v>0</v>
      </c>
      <c r="K181" s="67"/>
    </row>
    <row r="182" spans="2:11" x14ac:dyDescent="0.15">
      <c r="B182" s="51">
        <v>142</v>
      </c>
      <c r="C182" s="23"/>
      <c r="D182" s="23"/>
      <c r="E182" s="25" t="e">
        <f t="shared" si="6"/>
        <v>#DIV/0!</v>
      </c>
      <c r="F182" s="53">
        <f t="shared" si="7"/>
        <v>0</v>
      </c>
      <c r="G182" s="22"/>
      <c r="H182" s="22"/>
      <c r="I182" s="22"/>
      <c r="J182" s="50">
        <f t="shared" si="8"/>
        <v>0</v>
      </c>
      <c r="K182" s="67"/>
    </row>
    <row r="183" spans="2:11" x14ac:dyDescent="0.15">
      <c r="B183" s="51">
        <v>143</v>
      </c>
      <c r="C183" s="23"/>
      <c r="D183" s="23"/>
      <c r="E183" s="25" t="e">
        <f t="shared" si="6"/>
        <v>#DIV/0!</v>
      </c>
      <c r="F183" s="53">
        <f t="shared" si="7"/>
        <v>0</v>
      </c>
      <c r="G183" s="22"/>
      <c r="H183" s="22"/>
      <c r="I183" s="22"/>
      <c r="J183" s="50">
        <f t="shared" si="8"/>
        <v>0</v>
      </c>
      <c r="K183" s="67"/>
    </row>
    <row r="184" spans="2:11" x14ac:dyDescent="0.15">
      <c r="B184" s="51">
        <v>144</v>
      </c>
      <c r="C184" s="23"/>
      <c r="D184" s="23"/>
      <c r="E184" s="25" t="e">
        <f t="shared" si="6"/>
        <v>#DIV/0!</v>
      </c>
      <c r="F184" s="53">
        <f t="shared" si="7"/>
        <v>0</v>
      </c>
      <c r="G184" s="22"/>
      <c r="H184" s="22"/>
      <c r="I184" s="22"/>
      <c r="J184" s="50">
        <f t="shared" si="8"/>
        <v>0</v>
      </c>
      <c r="K184" s="67"/>
    </row>
    <row r="185" spans="2:11" x14ac:dyDescent="0.15">
      <c r="B185" s="51">
        <v>145</v>
      </c>
      <c r="C185" s="23"/>
      <c r="D185" s="23"/>
      <c r="E185" s="25" t="e">
        <f t="shared" si="6"/>
        <v>#DIV/0!</v>
      </c>
      <c r="F185" s="53">
        <f t="shared" si="7"/>
        <v>0</v>
      </c>
      <c r="G185" s="22"/>
      <c r="H185" s="22"/>
      <c r="I185" s="22"/>
      <c r="J185" s="50">
        <f t="shared" si="8"/>
        <v>0</v>
      </c>
      <c r="K185" s="67"/>
    </row>
    <row r="186" spans="2:11" x14ac:dyDescent="0.15">
      <c r="B186" s="51">
        <v>146</v>
      </c>
      <c r="C186" s="23"/>
      <c r="D186" s="23"/>
      <c r="E186" s="25" t="e">
        <f t="shared" si="6"/>
        <v>#DIV/0!</v>
      </c>
      <c r="F186" s="53">
        <f t="shared" si="7"/>
        <v>0</v>
      </c>
      <c r="G186" s="22"/>
      <c r="H186" s="22"/>
      <c r="I186" s="22"/>
      <c r="J186" s="50">
        <f t="shared" si="8"/>
        <v>0</v>
      </c>
      <c r="K186" s="67"/>
    </row>
    <row r="187" spans="2:11" x14ac:dyDescent="0.15">
      <c r="B187" s="51">
        <v>147</v>
      </c>
      <c r="C187" s="23"/>
      <c r="D187" s="23"/>
      <c r="E187" s="25" t="e">
        <f t="shared" si="6"/>
        <v>#DIV/0!</v>
      </c>
      <c r="F187" s="53">
        <f t="shared" si="7"/>
        <v>0</v>
      </c>
      <c r="G187" s="22"/>
      <c r="H187" s="22"/>
      <c r="I187" s="22"/>
      <c r="J187" s="50">
        <f t="shared" si="8"/>
        <v>0</v>
      </c>
      <c r="K187" s="67"/>
    </row>
    <row r="188" spans="2:11" x14ac:dyDescent="0.15">
      <c r="B188" s="51">
        <v>148</v>
      </c>
      <c r="C188" s="23"/>
      <c r="D188" s="23"/>
      <c r="E188" s="25" t="e">
        <f t="shared" si="6"/>
        <v>#DIV/0!</v>
      </c>
      <c r="F188" s="53">
        <f t="shared" si="7"/>
        <v>0</v>
      </c>
      <c r="G188" s="22"/>
      <c r="H188" s="22"/>
      <c r="I188" s="22"/>
      <c r="J188" s="50">
        <f t="shared" si="8"/>
        <v>0</v>
      </c>
      <c r="K188" s="67"/>
    </row>
    <row r="189" spans="2:11" x14ac:dyDescent="0.15">
      <c r="B189" s="51">
        <v>149</v>
      </c>
      <c r="C189" s="23"/>
      <c r="D189" s="23"/>
      <c r="E189" s="25" t="e">
        <f t="shared" si="6"/>
        <v>#DIV/0!</v>
      </c>
      <c r="F189" s="53">
        <f t="shared" si="7"/>
        <v>0</v>
      </c>
      <c r="G189" s="22"/>
      <c r="H189" s="22"/>
      <c r="I189" s="22"/>
      <c r="J189" s="50">
        <f t="shared" si="8"/>
        <v>0</v>
      </c>
      <c r="K189" s="67"/>
    </row>
    <row r="190" spans="2:11" x14ac:dyDescent="0.15">
      <c r="B190" s="51">
        <v>150</v>
      </c>
      <c r="C190" s="23"/>
      <c r="D190" s="23"/>
      <c r="E190" s="25" t="e">
        <f t="shared" si="6"/>
        <v>#DIV/0!</v>
      </c>
      <c r="F190" s="53">
        <f t="shared" si="7"/>
        <v>0</v>
      </c>
      <c r="G190" s="22"/>
      <c r="H190" s="22"/>
      <c r="I190" s="22"/>
      <c r="J190" s="50">
        <f t="shared" si="8"/>
        <v>0</v>
      </c>
      <c r="K190" s="67"/>
    </row>
    <row r="191" spans="2:11" x14ac:dyDescent="0.15">
      <c r="B191" s="51">
        <v>151</v>
      </c>
      <c r="C191" s="23"/>
      <c r="D191" s="23"/>
      <c r="E191" s="25" t="e">
        <f t="shared" si="6"/>
        <v>#DIV/0!</v>
      </c>
      <c r="F191" s="53">
        <f t="shared" si="7"/>
        <v>0</v>
      </c>
      <c r="G191" s="22"/>
      <c r="H191" s="22"/>
      <c r="I191" s="22"/>
      <c r="J191" s="50">
        <f t="shared" si="8"/>
        <v>0</v>
      </c>
      <c r="K191" s="67"/>
    </row>
    <row r="192" spans="2:11" x14ac:dyDescent="0.15">
      <c r="B192" s="51">
        <v>152</v>
      </c>
      <c r="C192" s="23"/>
      <c r="D192" s="23"/>
      <c r="E192" s="25" t="e">
        <f t="shared" si="6"/>
        <v>#DIV/0!</v>
      </c>
      <c r="F192" s="53">
        <f t="shared" si="7"/>
        <v>0</v>
      </c>
      <c r="G192" s="22"/>
      <c r="H192" s="22"/>
      <c r="I192" s="22"/>
      <c r="J192" s="50">
        <f t="shared" si="8"/>
        <v>0</v>
      </c>
      <c r="K192" s="67"/>
    </row>
    <row r="193" spans="2:11" x14ac:dyDescent="0.15">
      <c r="B193" s="51">
        <v>153</v>
      </c>
      <c r="C193" s="23"/>
      <c r="D193" s="23"/>
      <c r="E193" s="25" t="e">
        <f t="shared" si="6"/>
        <v>#DIV/0!</v>
      </c>
      <c r="F193" s="53">
        <f t="shared" si="7"/>
        <v>0</v>
      </c>
      <c r="G193" s="22"/>
      <c r="H193" s="22"/>
      <c r="I193" s="22"/>
      <c r="J193" s="50">
        <f t="shared" si="8"/>
        <v>0</v>
      </c>
      <c r="K193" s="67"/>
    </row>
    <row r="194" spans="2:11" x14ac:dyDescent="0.15">
      <c r="B194" s="51">
        <v>154</v>
      </c>
      <c r="C194" s="23"/>
      <c r="D194" s="23"/>
      <c r="E194" s="25" t="e">
        <f t="shared" si="6"/>
        <v>#DIV/0!</v>
      </c>
      <c r="F194" s="53">
        <f t="shared" si="7"/>
        <v>0</v>
      </c>
      <c r="G194" s="22"/>
      <c r="H194" s="22"/>
      <c r="I194" s="22"/>
      <c r="J194" s="50">
        <f t="shared" si="8"/>
        <v>0</v>
      </c>
      <c r="K194" s="67"/>
    </row>
    <row r="195" spans="2:11" x14ac:dyDescent="0.15">
      <c r="B195" s="51">
        <v>155</v>
      </c>
      <c r="C195" s="23"/>
      <c r="D195" s="23"/>
      <c r="E195" s="25" t="e">
        <f t="shared" si="6"/>
        <v>#DIV/0!</v>
      </c>
      <c r="F195" s="53">
        <f t="shared" si="7"/>
        <v>0</v>
      </c>
      <c r="G195" s="22"/>
      <c r="H195" s="22"/>
      <c r="I195" s="22"/>
      <c r="J195" s="50">
        <f t="shared" si="8"/>
        <v>0</v>
      </c>
      <c r="K195" s="67"/>
    </row>
    <row r="196" spans="2:11" x14ac:dyDescent="0.15">
      <c r="B196" s="51">
        <v>156</v>
      </c>
      <c r="C196" s="23"/>
      <c r="D196" s="23"/>
      <c r="E196" s="25" t="e">
        <f t="shared" si="6"/>
        <v>#DIV/0!</v>
      </c>
      <c r="F196" s="53">
        <f t="shared" si="7"/>
        <v>0</v>
      </c>
      <c r="G196" s="22"/>
      <c r="H196" s="22"/>
      <c r="I196" s="22"/>
      <c r="J196" s="50">
        <f t="shared" si="8"/>
        <v>0</v>
      </c>
      <c r="K196" s="67"/>
    </row>
    <row r="197" spans="2:11" x14ac:dyDescent="0.15">
      <c r="B197" s="51">
        <v>157</v>
      </c>
      <c r="C197" s="23"/>
      <c r="D197" s="23"/>
      <c r="E197" s="25" t="e">
        <f t="shared" si="6"/>
        <v>#DIV/0!</v>
      </c>
      <c r="F197" s="53">
        <f t="shared" si="7"/>
        <v>0</v>
      </c>
      <c r="G197" s="22"/>
      <c r="H197" s="22"/>
      <c r="I197" s="22"/>
      <c r="J197" s="50">
        <f t="shared" si="8"/>
        <v>0</v>
      </c>
      <c r="K197" s="67"/>
    </row>
    <row r="198" spans="2:11" x14ac:dyDescent="0.15">
      <c r="B198" s="51">
        <v>158</v>
      </c>
      <c r="C198" s="23"/>
      <c r="D198" s="23"/>
      <c r="E198" s="25" t="e">
        <f t="shared" si="6"/>
        <v>#DIV/0!</v>
      </c>
      <c r="F198" s="53">
        <f t="shared" si="7"/>
        <v>0</v>
      </c>
      <c r="G198" s="22"/>
      <c r="H198" s="22"/>
      <c r="I198" s="22"/>
      <c r="J198" s="50">
        <f t="shared" si="8"/>
        <v>0</v>
      </c>
      <c r="K198" s="67"/>
    </row>
    <row r="199" spans="2:11" x14ac:dyDescent="0.15">
      <c r="B199" s="51">
        <v>159</v>
      </c>
      <c r="C199" s="23"/>
      <c r="D199" s="23"/>
      <c r="E199" s="25" t="e">
        <f t="shared" si="6"/>
        <v>#DIV/0!</v>
      </c>
      <c r="F199" s="53">
        <f t="shared" si="7"/>
        <v>0</v>
      </c>
      <c r="G199" s="22"/>
      <c r="H199" s="22"/>
      <c r="I199" s="22"/>
      <c r="J199" s="50">
        <f t="shared" si="8"/>
        <v>0</v>
      </c>
      <c r="K199" s="67"/>
    </row>
    <row r="200" spans="2:11" x14ac:dyDescent="0.15">
      <c r="B200" s="51">
        <v>160</v>
      </c>
      <c r="C200" s="23"/>
      <c r="D200" s="23"/>
      <c r="E200" s="25" t="e">
        <f t="shared" si="6"/>
        <v>#DIV/0!</v>
      </c>
      <c r="F200" s="53">
        <f t="shared" si="7"/>
        <v>0</v>
      </c>
      <c r="G200" s="22"/>
      <c r="H200" s="22"/>
      <c r="I200" s="22"/>
      <c r="J200" s="50">
        <f t="shared" si="8"/>
        <v>0</v>
      </c>
      <c r="K200" s="67"/>
    </row>
    <row r="201" spans="2:11" x14ac:dyDescent="0.15">
      <c r="B201" s="51">
        <v>161</v>
      </c>
      <c r="C201" s="23"/>
      <c r="D201" s="23"/>
      <c r="E201" s="25" t="e">
        <f t="shared" si="6"/>
        <v>#DIV/0!</v>
      </c>
      <c r="F201" s="53">
        <f t="shared" si="7"/>
        <v>0</v>
      </c>
      <c r="G201" s="22"/>
      <c r="H201" s="22"/>
      <c r="I201" s="22"/>
      <c r="J201" s="50">
        <f t="shared" si="8"/>
        <v>0</v>
      </c>
      <c r="K201" s="67"/>
    </row>
    <row r="202" spans="2:11" x14ac:dyDescent="0.15">
      <c r="B202" s="51">
        <v>162</v>
      </c>
      <c r="C202" s="23"/>
      <c r="D202" s="23"/>
      <c r="E202" s="25" t="e">
        <f t="shared" si="6"/>
        <v>#DIV/0!</v>
      </c>
      <c r="F202" s="53">
        <f t="shared" si="7"/>
        <v>0</v>
      </c>
      <c r="G202" s="22"/>
      <c r="H202" s="22"/>
      <c r="I202" s="22"/>
      <c r="J202" s="50">
        <f t="shared" si="8"/>
        <v>0</v>
      </c>
      <c r="K202" s="67"/>
    </row>
    <row r="203" spans="2:11" x14ac:dyDescent="0.15">
      <c r="B203" s="51">
        <v>163</v>
      </c>
      <c r="C203" s="23"/>
      <c r="D203" s="23"/>
      <c r="E203" s="25" t="e">
        <f t="shared" si="6"/>
        <v>#DIV/0!</v>
      </c>
      <c r="F203" s="53">
        <f t="shared" si="7"/>
        <v>0</v>
      </c>
      <c r="G203" s="22"/>
      <c r="H203" s="22"/>
      <c r="I203" s="22"/>
      <c r="J203" s="50">
        <f t="shared" si="8"/>
        <v>0</v>
      </c>
      <c r="K203" s="67"/>
    </row>
    <row r="204" spans="2:11" x14ac:dyDescent="0.15">
      <c r="B204" s="51">
        <v>164</v>
      </c>
      <c r="C204" s="23"/>
      <c r="D204" s="23"/>
      <c r="E204" s="25" t="e">
        <f t="shared" si="6"/>
        <v>#DIV/0!</v>
      </c>
      <c r="F204" s="53">
        <f t="shared" si="7"/>
        <v>0</v>
      </c>
      <c r="G204" s="22"/>
      <c r="H204" s="22"/>
      <c r="I204" s="22"/>
      <c r="J204" s="50">
        <f t="shared" si="8"/>
        <v>0</v>
      </c>
      <c r="K204" s="67"/>
    </row>
    <row r="205" spans="2:11" x14ac:dyDescent="0.15">
      <c r="B205" s="51">
        <v>165</v>
      </c>
      <c r="C205" s="23"/>
      <c r="D205" s="23"/>
      <c r="E205" s="25" t="e">
        <f t="shared" si="6"/>
        <v>#DIV/0!</v>
      </c>
      <c r="F205" s="53">
        <f t="shared" si="7"/>
        <v>0</v>
      </c>
      <c r="G205" s="22"/>
      <c r="H205" s="22"/>
      <c r="I205" s="22"/>
      <c r="J205" s="50">
        <f t="shared" si="8"/>
        <v>0</v>
      </c>
      <c r="K205" s="67"/>
    </row>
    <row r="206" spans="2:11" x14ac:dyDescent="0.15">
      <c r="B206" s="51">
        <v>166</v>
      </c>
      <c r="C206" s="23"/>
      <c r="D206" s="23"/>
      <c r="E206" s="25" t="e">
        <f t="shared" si="6"/>
        <v>#DIV/0!</v>
      </c>
      <c r="F206" s="53">
        <f t="shared" si="7"/>
        <v>0</v>
      </c>
      <c r="G206" s="22"/>
      <c r="H206" s="22"/>
      <c r="I206" s="22"/>
      <c r="J206" s="50">
        <f t="shared" si="8"/>
        <v>0</v>
      </c>
      <c r="K206" s="67"/>
    </row>
    <row r="207" spans="2:11" x14ac:dyDescent="0.15">
      <c r="B207" s="51">
        <v>167</v>
      </c>
      <c r="C207" s="23"/>
      <c r="D207" s="23"/>
      <c r="E207" s="25" t="e">
        <f t="shared" si="6"/>
        <v>#DIV/0!</v>
      </c>
      <c r="F207" s="53">
        <f t="shared" si="7"/>
        <v>0</v>
      </c>
      <c r="G207" s="22"/>
      <c r="H207" s="22"/>
      <c r="I207" s="22"/>
      <c r="J207" s="50">
        <f t="shared" si="8"/>
        <v>0</v>
      </c>
      <c r="K207" s="67"/>
    </row>
    <row r="208" spans="2:11" x14ac:dyDescent="0.15">
      <c r="B208" s="51">
        <v>168</v>
      </c>
      <c r="C208" s="23"/>
      <c r="D208" s="23"/>
      <c r="E208" s="25" t="e">
        <f t="shared" si="6"/>
        <v>#DIV/0!</v>
      </c>
      <c r="F208" s="53">
        <f t="shared" si="7"/>
        <v>0</v>
      </c>
      <c r="G208" s="22"/>
      <c r="H208" s="22"/>
      <c r="I208" s="22"/>
      <c r="J208" s="50">
        <f t="shared" si="8"/>
        <v>0</v>
      </c>
      <c r="K208" s="67"/>
    </row>
    <row r="209" spans="2:11" x14ac:dyDescent="0.15">
      <c r="B209" s="51">
        <v>169</v>
      </c>
      <c r="C209" s="23"/>
      <c r="D209" s="23"/>
      <c r="E209" s="25" t="e">
        <f t="shared" si="6"/>
        <v>#DIV/0!</v>
      </c>
      <c r="F209" s="53">
        <f t="shared" si="7"/>
        <v>0</v>
      </c>
      <c r="G209" s="22"/>
      <c r="H209" s="22"/>
      <c r="I209" s="22"/>
      <c r="J209" s="50">
        <f t="shared" si="8"/>
        <v>0</v>
      </c>
      <c r="K209" s="67"/>
    </row>
    <row r="210" spans="2:11" x14ac:dyDescent="0.15">
      <c r="B210" s="51">
        <v>170</v>
      </c>
      <c r="C210" s="23"/>
      <c r="D210" s="23"/>
      <c r="E210" s="25" t="e">
        <f t="shared" si="6"/>
        <v>#DIV/0!</v>
      </c>
      <c r="F210" s="53">
        <f t="shared" si="7"/>
        <v>0</v>
      </c>
      <c r="G210" s="22"/>
      <c r="H210" s="22"/>
      <c r="I210" s="22"/>
      <c r="J210" s="50">
        <f t="shared" si="8"/>
        <v>0</v>
      </c>
      <c r="K210" s="67"/>
    </row>
    <row r="211" spans="2:11" x14ac:dyDescent="0.15">
      <c r="B211" s="51">
        <v>171</v>
      </c>
      <c r="C211" s="23"/>
      <c r="D211" s="23"/>
      <c r="E211" s="25" t="e">
        <f t="shared" si="6"/>
        <v>#DIV/0!</v>
      </c>
      <c r="F211" s="53">
        <f t="shared" si="7"/>
        <v>0</v>
      </c>
      <c r="G211" s="22"/>
      <c r="H211" s="22"/>
      <c r="I211" s="22"/>
      <c r="J211" s="50">
        <f t="shared" si="8"/>
        <v>0</v>
      </c>
      <c r="K211" s="67"/>
    </row>
    <row r="212" spans="2:11" x14ac:dyDescent="0.15">
      <c r="B212" s="51">
        <v>172</v>
      </c>
      <c r="C212" s="23"/>
      <c r="D212" s="23"/>
      <c r="E212" s="25" t="e">
        <f t="shared" si="6"/>
        <v>#DIV/0!</v>
      </c>
      <c r="F212" s="53">
        <f t="shared" si="7"/>
        <v>0</v>
      </c>
      <c r="G212" s="22"/>
      <c r="H212" s="22"/>
      <c r="I212" s="22"/>
      <c r="J212" s="50">
        <f t="shared" si="8"/>
        <v>0</v>
      </c>
      <c r="K212" s="67"/>
    </row>
    <row r="213" spans="2:11" x14ac:dyDescent="0.15">
      <c r="B213" s="51">
        <v>173</v>
      </c>
      <c r="C213" s="23"/>
      <c r="D213" s="23"/>
      <c r="E213" s="25" t="e">
        <f t="shared" si="6"/>
        <v>#DIV/0!</v>
      </c>
      <c r="F213" s="53">
        <f t="shared" si="7"/>
        <v>0</v>
      </c>
      <c r="G213" s="22"/>
      <c r="H213" s="22"/>
      <c r="I213" s="22"/>
      <c r="J213" s="50">
        <f t="shared" si="8"/>
        <v>0</v>
      </c>
      <c r="K213" s="67"/>
    </row>
    <row r="214" spans="2:11" x14ac:dyDescent="0.15">
      <c r="B214" s="51">
        <v>174</v>
      </c>
      <c r="C214" s="23"/>
      <c r="D214" s="23"/>
      <c r="E214" s="25" t="e">
        <f t="shared" si="6"/>
        <v>#DIV/0!</v>
      </c>
      <c r="F214" s="53">
        <f t="shared" si="7"/>
        <v>0</v>
      </c>
      <c r="G214" s="22"/>
      <c r="H214" s="22"/>
      <c r="I214" s="22"/>
      <c r="J214" s="50">
        <f t="shared" si="8"/>
        <v>0</v>
      </c>
      <c r="K214" s="67"/>
    </row>
    <row r="215" spans="2:11" x14ac:dyDescent="0.15">
      <c r="B215" s="51">
        <v>175</v>
      </c>
      <c r="C215" s="23"/>
      <c r="D215" s="23"/>
      <c r="E215" s="25" t="e">
        <f t="shared" si="6"/>
        <v>#DIV/0!</v>
      </c>
      <c r="F215" s="53">
        <f t="shared" si="7"/>
        <v>0</v>
      </c>
      <c r="G215" s="22"/>
      <c r="H215" s="22"/>
      <c r="I215" s="22"/>
      <c r="J215" s="50">
        <f t="shared" si="8"/>
        <v>0</v>
      </c>
      <c r="K215" s="67"/>
    </row>
    <row r="216" spans="2:11" x14ac:dyDescent="0.15">
      <c r="B216" s="51">
        <v>176</v>
      </c>
      <c r="C216" s="23"/>
      <c r="D216" s="23"/>
      <c r="E216" s="25" t="e">
        <f t="shared" si="6"/>
        <v>#DIV/0!</v>
      </c>
      <c r="F216" s="53">
        <f t="shared" si="7"/>
        <v>0</v>
      </c>
      <c r="G216" s="22"/>
      <c r="H216" s="22"/>
      <c r="I216" s="22"/>
      <c r="J216" s="50">
        <f t="shared" si="8"/>
        <v>0</v>
      </c>
      <c r="K216" s="67"/>
    </row>
    <row r="217" spans="2:11" x14ac:dyDescent="0.15">
      <c r="B217" s="51">
        <v>177</v>
      </c>
      <c r="C217" s="23"/>
      <c r="D217" s="23"/>
      <c r="E217" s="25" t="e">
        <f t="shared" si="6"/>
        <v>#DIV/0!</v>
      </c>
      <c r="F217" s="53">
        <f t="shared" si="7"/>
        <v>0</v>
      </c>
      <c r="G217" s="22"/>
      <c r="H217" s="22"/>
      <c r="I217" s="22"/>
      <c r="J217" s="50">
        <f t="shared" si="8"/>
        <v>0</v>
      </c>
      <c r="K217" s="67"/>
    </row>
    <row r="218" spans="2:11" x14ac:dyDescent="0.15">
      <c r="B218" s="51">
        <v>178</v>
      </c>
      <c r="C218" s="23"/>
      <c r="D218" s="23"/>
      <c r="E218" s="25" t="e">
        <f t="shared" si="6"/>
        <v>#DIV/0!</v>
      </c>
      <c r="F218" s="53">
        <f t="shared" si="7"/>
        <v>0</v>
      </c>
      <c r="G218" s="22"/>
      <c r="H218" s="22"/>
      <c r="I218" s="22"/>
      <c r="J218" s="50">
        <f t="shared" si="8"/>
        <v>0</v>
      </c>
      <c r="K218" s="67"/>
    </row>
    <row r="219" spans="2:11" x14ac:dyDescent="0.15">
      <c r="B219" s="51">
        <v>179</v>
      </c>
      <c r="C219" s="23"/>
      <c r="D219" s="23"/>
      <c r="E219" s="25" t="e">
        <f t="shared" si="6"/>
        <v>#DIV/0!</v>
      </c>
      <c r="F219" s="53">
        <f t="shared" si="7"/>
        <v>0</v>
      </c>
      <c r="G219" s="22"/>
      <c r="H219" s="22"/>
      <c r="I219" s="22"/>
      <c r="J219" s="50">
        <f t="shared" si="8"/>
        <v>0</v>
      </c>
      <c r="K219" s="67"/>
    </row>
    <row r="220" spans="2:11" x14ac:dyDescent="0.15">
      <c r="B220" s="51">
        <v>180</v>
      </c>
      <c r="C220" s="23"/>
      <c r="D220" s="23"/>
      <c r="E220" s="25" t="e">
        <f t="shared" si="6"/>
        <v>#DIV/0!</v>
      </c>
      <c r="F220" s="53">
        <f t="shared" si="7"/>
        <v>0</v>
      </c>
      <c r="G220" s="22"/>
      <c r="H220" s="22"/>
      <c r="I220" s="22"/>
      <c r="J220" s="50">
        <f t="shared" si="8"/>
        <v>0</v>
      </c>
      <c r="K220" s="67"/>
    </row>
    <row r="221" spans="2:11" x14ac:dyDescent="0.15">
      <c r="B221" s="51">
        <v>181</v>
      </c>
      <c r="C221" s="23"/>
      <c r="D221" s="23"/>
      <c r="E221" s="25" t="e">
        <f t="shared" si="6"/>
        <v>#DIV/0!</v>
      </c>
      <c r="F221" s="53">
        <f t="shared" si="7"/>
        <v>0</v>
      </c>
      <c r="G221" s="22"/>
      <c r="H221" s="22"/>
      <c r="I221" s="22"/>
      <c r="J221" s="50">
        <f t="shared" si="8"/>
        <v>0</v>
      </c>
      <c r="K221" s="67"/>
    </row>
    <row r="222" spans="2:11" x14ac:dyDescent="0.15">
      <c r="B222" s="51">
        <v>182</v>
      </c>
      <c r="C222" s="23"/>
      <c r="D222" s="23"/>
      <c r="E222" s="25" t="e">
        <f t="shared" si="6"/>
        <v>#DIV/0!</v>
      </c>
      <c r="F222" s="53">
        <f t="shared" si="7"/>
        <v>0</v>
      </c>
      <c r="G222" s="22"/>
      <c r="H222" s="22"/>
      <c r="I222" s="22"/>
      <c r="J222" s="50">
        <f t="shared" si="8"/>
        <v>0</v>
      </c>
      <c r="K222" s="67"/>
    </row>
    <row r="223" spans="2:11" x14ac:dyDescent="0.15">
      <c r="B223" s="51">
        <v>183</v>
      </c>
      <c r="C223" s="23"/>
      <c r="D223" s="23"/>
      <c r="E223" s="25" t="e">
        <f t="shared" si="6"/>
        <v>#DIV/0!</v>
      </c>
      <c r="F223" s="53">
        <f t="shared" si="7"/>
        <v>0</v>
      </c>
      <c r="G223" s="22"/>
      <c r="H223" s="22"/>
      <c r="I223" s="22"/>
      <c r="J223" s="50">
        <f t="shared" si="8"/>
        <v>0</v>
      </c>
      <c r="K223" s="67"/>
    </row>
    <row r="224" spans="2:11" x14ac:dyDescent="0.15">
      <c r="B224" s="51">
        <v>184</v>
      </c>
      <c r="C224" s="23"/>
      <c r="D224" s="23"/>
      <c r="E224" s="25" t="e">
        <f t="shared" si="6"/>
        <v>#DIV/0!</v>
      </c>
      <c r="F224" s="53">
        <f t="shared" si="7"/>
        <v>0</v>
      </c>
      <c r="G224" s="22"/>
      <c r="H224" s="22"/>
      <c r="I224" s="22"/>
      <c r="J224" s="50">
        <f t="shared" si="8"/>
        <v>0</v>
      </c>
      <c r="K224" s="67"/>
    </row>
    <row r="225" spans="2:11" x14ac:dyDescent="0.15">
      <c r="B225" s="51">
        <v>185</v>
      </c>
      <c r="C225" s="23"/>
      <c r="D225" s="23"/>
      <c r="E225" s="25" t="e">
        <f t="shared" si="6"/>
        <v>#DIV/0!</v>
      </c>
      <c r="F225" s="53">
        <f t="shared" si="7"/>
        <v>0</v>
      </c>
      <c r="G225" s="22"/>
      <c r="H225" s="22"/>
      <c r="I225" s="22"/>
      <c r="J225" s="50">
        <f t="shared" si="8"/>
        <v>0</v>
      </c>
      <c r="K225" s="67"/>
    </row>
    <row r="226" spans="2:11" x14ac:dyDescent="0.15">
      <c r="B226" s="51">
        <v>186</v>
      </c>
      <c r="C226" s="23"/>
      <c r="D226" s="23"/>
      <c r="E226" s="25" t="e">
        <f t="shared" si="6"/>
        <v>#DIV/0!</v>
      </c>
      <c r="F226" s="53">
        <f t="shared" si="7"/>
        <v>0</v>
      </c>
      <c r="G226" s="22"/>
      <c r="H226" s="22"/>
      <c r="I226" s="22"/>
      <c r="J226" s="50">
        <f t="shared" si="8"/>
        <v>0</v>
      </c>
      <c r="K226" s="67"/>
    </row>
    <row r="227" spans="2:11" x14ac:dyDescent="0.15">
      <c r="B227" s="51">
        <v>187</v>
      </c>
      <c r="C227" s="23"/>
      <c r="D227" s="23"/>
      <c r="E227" s="25" t="e">
        <f t="shared" si="6"/>
        <v>#DIV/0!</v>
      </c>
      <c r="F227" s="53">
        <f t="shared" si="7"/>
        <v>0</v>
      </c>
      <c r="G227" s="22"/>
      <c r="H227" s="22"/>
      <c r="I227" s="22"/>
      <c r="J227" s="50">
        <f t="shared" si="8"/>
        <v>0</v>
      </c>
      <c r="K227" s="67"/>
    </row>
    <row r="228" spans="2:11" x14ac:dyDescent="0.15">
      <c r="B228" s="51">
        <v>188</v>
      </c>
      <c r="C228" s="23"/>
      <c r="D228" s="23"/>
      <c r="E228" s="25" t="e">
        <f t="shared" si="6"/>
        <v>#DIV/0!</v>
      </c>
      <c r="F228" s="53">
        <f t="shared" si="7"/>
        <v>0</v>
      </c>
      <c r="G228" s="22"/>
      <c r="H228" s="22"/>
      <c r="I228" s="22"/>
      <c r="J228" s="50">
        <f t="shared" si="8"/>
        <v>0</v>
      </c>
      <c r="K228" s="67"/>
    </row>
    <row r="229" spans="2:11" x14ac:dyDescent="0.15">
      <c r="B229" s="51">
        <v>189</v>
      </c>
      <c r="C229" s="23"/>
      <c r="D229" s="23"/>
      <c r="E229" s="25" t="e">
        <f t="shared" si="6"/>
        <v>#DIV/0!</v>
      </c>
      <c r="F229" s="53">
        <f t="shared" si="7"/>
        <v>0</v>
      </c>
      <c r="G229" s="22"/>
      <c r="H229" s="22"/>
      <c r="I229" s="22"/>
      <c r="J229" s="50">
        <f t="shared" si="8"/>
        <v>0</v>
      </c>
      <c r="K229" s="67"/>
    </row>
    <row r="230" spans="2:11" x14ac:dyDescent="0.15">
      <c r="B230" s="51">
        <v>190</v>
      </c>
      <c r="C230" s="23"/>
      <c r="D230" s="23"/>
      <c r="E230" s="25" t="e">
        <f t="shared" si="6"/>
        <v>#DIV/0!</v>
      </c>
      <c r="F230" s="53">
        <f t="shared" si="7"/>
        <v>0</v>
      </c>
      <c r="G230" s="22"/>
      <c r="H230" s="22"/>
      <c r="I230" s="22"/>
      <c r="J230" s="50">
        <f t="shared" si="8"/>
        <v>0</v>
      </c>
      <c r="K230" s="67"/>
    </row>
    <row r="231" spans="2:11" x14ac:dyDescent="0.15">
      <c r="B231" s="51">
        <v>191</v>
      </c>
      <c r="C231" s="23"/>
      <c r="D231" s="23"/>
      <c r="E231" s="25" t="e">
        <f t="shared" si="6"/>
        <v>#DIV/0!</v>
      </c>
      <c r="F231" s="53">
        <f t="shared" si="7"/>
        <v>0</v>
      </c>
      <c r="G231" s="22"/>
      <c r="H231" s="22"/>
      <c r="I231" s="22"/>
      <c r="J231" s="50">
        <f t="shared" si="8"/>
        <v>0</v>
      </c>
      <c r="K231" s="67"/>
    </row>
    <row r="232" spans="2:11" x14ac:dyDescent="0.15">
      <c r="B232" s="51">
        <v>192</v>
      </c>
      <c r="C232" s="23"/>
      <c r="D232" s="23"/>
      <c r="E232" s="25" t="e">
        <f t="shared" si="6"/>
        <v>#DIV/0!</v>
      </c>
      <c r="F232" s="53">
        <f t="shared" si="7"/>
        <v>0</v>
      </c>
      <c r="G232" s="22"/>
      <c r="H232" s="22"/>
      <c r="I232" s="22"/>
      <c r="J232" s="50">
        <f t="shared" si="8"/>
        <v>0</v>
      </c>
      <c r="K232" s="67"/>
    </row>
    <row r="233" spans="2:11" x14ac:dyDescent="0.15">
      <c r="B233" s="51">
        <v>193</v>
      </c>
      <c r="C233" s="23"/>
      <c r="D233" s="23"/>
      <c r="E233" s="25" t="e">
        <f t="shared" ref="E233:E296" si="9">ROUND(D233/$H$18,2)</f>
        <v>#DIV/0!</v>
      </c>
      <c r="F233" s="53">
        <f t="shared" ref="F233:F296" si="10">ROUND(9.8*D233*$H$17,2)</f>
        <v>0</v>
      </c>
      <c r="G233" s="22"/>
      <c r="H233" s="22"/>
      <c r="I233" s="22"/>
      <c r="J233" s="50">
        <f t="shared" ref="J233:J296" si="11">ROUND(F233*G233*H233*I233,0)</f>
        <v>0</v>
      </c>
      <c r="K233" s="67"/>
    </row>
    <row r="234" spans="2:11" x14ac:dyDescent="0.15">
      <c r="B234" s="51">
        <v>194</v>
      </c>
      <c r="C234" s="23"/>
      <c r="D234" s="23"/>
      <c r="E234" s="25" t="e">
        <f t="shared" si="9"/>
        <v>#DIV/0!</v>
      </c>
      <c r="F234" s="53">
        <f t="shared" si="10"/>
        <v>0</v>
      </c>
      <c r="G234" s="22"/>
      <c r="H234" s="22"/>
      <c r="I234" s="22"/>
      <c r="J234" s="50">
        <f t="shared" si="11"/>
        <v>0</v>
      </c>
      <c r="K234" s="67"/>
    </row>
    <row r="235" spans="2:11" x14ac:dyDescent="0.15">
      <c r="B235" s="51">
        <v>195</v>
      </c>
      <c r="C235" s="23"/>
      <c r="D235" s="23"/>
      <c r="E235" s="25" t="e">
        <f t="shared" si="9"/>
        <v>#DIV/0!</v>
      </c>
      <c r="F235" s="53">
        <f t="shared" si="10"/>
        <v>0</v>
      </c>
      <c r="G235" s="22"/>
      <c r="H235" s="22"/>
      <c r="I235" s="22"/>
      <c r="J235" s="50">
        <f t="shared" si="11"/>
        <v>0</v>
      </c>
      <c r="K235" s="67"/>
    </row>
    <row r="236" spans="2:11" x14ac:dyDescent="0.15">
      <c r="B236" s="51">
        <v>196</v>
      </c>
      <c r="C236" s="23"/>
      <c r="D236" s="23"/>
      <c r="E236" s="25" t="e">
        <f t="shared" si="9"/>
        <v>#DIV/0!</v>
      </c>
      <c r="F236" s="53">
        <f t="shared" si="10"/>
        <v>0</v>
      </c>
      <c r="G236" s="22"/>
      <c r="H236" s="22"/>
      <c r="I236" s="22"/>
      <c r="J236" s="50">
        <f t="shared" si="11"/>
        <v>0</v>
      </c>
      <c r="K236" s="67"/>
    </row>
    <row r="237" spans="2:11" x14ac:dyDescent="0.15">
      <c r="B237" s="51">
        <v>197</v>
      </c>
      <c r="C237" s="23"/>
      <c r="D237" s="23"/>
      <c r="E237" s="25" t="e">
        <f t="shared" si="9"/>
        <v>#DIV/0!</v>
      </c>
      <c r="F237" s="53">
        <f t="shared" si="10"/>
        <v>0</v>
      </c>
      <c r="G237" s="22"/>
      <c r="H237" s="22"/>
      <c r="I237" s="22"/>
      <c r="J237" s="50">
        <f t="shared" si="11"/>
        <v>0</v>
      </c>
      <c r="K237" s="67"/>
    </row>
    <row r="238" spans="2:11" x14ac:dyDescent="0.15">
      <c r="B238" s="51">
        <v>198</v>
      </c>
      <c r="C238" s="23"/>
      <c r="D238" s="23"/>
      <c r="E238" s="25" t="e">
        <f t="shared" si="9"/>
        <v>#DIV/0!</v>
      </c>
      <c r="F238" s="53">
        <f t="shared" si="10"/>
        <v>0</v>
      </c>
      <c r="G238" s="22"/>
      <c r="H238" s="22"/>
      <c r="I238" s="22"/>
      <c r="J238" s="50">
        <f t="shared" si="11"/>
        <v>0</v>
      </c>
      <c r="K238" s="67"/>
    </row>
    <row r="239" spans="2:11" x14ac:dyDescent="0.15">
      <c r="B239" s="51">
        <v>199</v>
      </c>
      <c r="C239" s="23"/>
      <c r="D239" s="23"/>
      <c r="E239" s="25" t="e">
        <f t="shared" si="9"/>
        <v>#DIV/0!</v>
      </c>
      <c r="F239" s="53">
        <f t="shared" si="10"/>
        <v>0</v>
      </c>
      <c r="G239" s="22"/>
      <c r="H239" s="22"/>
      <c r="I239" s="22"/>
      <c r="J239" s="50">
        <f t="shared" si="11"/>
        <v>0</v>
      </c>
      <c r="K239" s="67"/>
    </row>
    <row r="240" spans="2:11" x14ac:dyDescent="0.15">
      <c r="B240" s="51">
        <v>200</v>
      </c>
      <c r="C240" s="23"/>
      <c r="D240" s="23"/>
      <c r="E240" s="25" t="e">
        <f t="shared" si="9"/>
        <v>#DIV/0!</v>
      </c>
      <c r="F240" s="53">
        <f t="shared" si="10"/>
        <v>0</v>
      </c>
      <c r="G240" s="22"/>
      <c r="H240" s="22"/>
      <c r="I240" s="22"/>
      <c r="J240" s="50">
        <f t="shared" si="11"/>
        <v>0</v>
      </c>
      <c r="K240" s="67"/>
    </row>
    <row r="241" spans="2:11" x14ac:dyDescent="0.15">
      <c r="B241" s="51">
        <v>201</v>
      </c>
      <c r="C241" s="23"/>
      <c r="D241" s="23"/>
      <c r="E241" s="25" t="e">
        <f t="shared" si="9"/>
        <v>#DIV/0!</v>
      </c>
      <c r="F241" s="53">
        <f t="shared" si="10"/>
        <v>0</v>
      </c>
      <c r="G241" s="22"/>
      <c r="H241" s="22"/>
      <c r="I241" s="22"/>
      <c r="J241" s="50">
        <f t="shared" si="11"/>
        <v>0</v>
      </c>
      <c r="K241" s="67"/>
    </row>
    <row r="242" spans="2:11" x14ac:dyDescent="0.15">
      <c r="B242" s="51">
        <v>202</v>
      </c>
      <c r="C242" s="23"/>
      <c r="D242" s="23"/>
      <c r="E242" s="25" t="e">
        <f t="shared" si="9"/>
        <v>#DIV/0!</v>
      </c>
      <c r="F242" s="53">
        <f t="shared" si="10"/>
        <v>0</v>
      </c>
      <c r="G242" s="22"/>
      <c r="H242" s="22"/>
      <c r="I242" s="22"/>
      <c r="J242" s="50">
        <f t="shared" si="11"/>
        <v>0</v>
      </c>
      <c r="K242" s="67"/>
    </row>
    <row r="243" spans="2:11" x14ac:dyDescent="0.15">
      <c r="B243" s="51">
        <v>203</v>
      </c>
      <c r="C243" s="23"/>
      <c r="D243" s="23"/>
      <c r="E243" s="25" t="e">
        <f t="shared" si="9"/>
        <v>#DIV/0!</v>
      </c>
      <c r="F243" s="53">
        <f t="shared" si="10"/>
        <v>0</v>
      </c>
      <c r="G243" s="22"/>
      <c r="H243" s="22"/>
      <c r="I243" s="22"/>
      <c r="J243" s="50">
        <f t="shared" si="11"/>
        <v>0</v>
      </c>
      <c r="K243" s="67"/>
    </row>
    <row r="244" spans="2:11" x14ac:dyDescent="0.15">
      <c r="B244" s="51">
        <v>204</v>
      </c>
      <c r="C244" s="23"/>
      <c r="D244" s="23"/>
      <c r="E244" s="25" t="e">
        <f t="shared" si="9"/>
        <v>#DIV/0!</v>
      </c>
      <c r="F244" s="53">
        <f t="shared" si="10"/>
        <v>0</v>
      </c>
      <c r="G244" s="22"/>
      <c r="H244" s="22"/>
      <c r="I244" s="22"/>
      <c r="J244" s="50">
        <f t="shared" si="11"/>
        <v>0</v>
      </c>
      <c r="K244" s="67"/>
    </row>
    <row r="245" spans="2:11" x14ac:dyDescent="0.15">
      <c r="B245" s="51">
        <v>205</v>
      </c>
      <c r="C245" s="23"/>
      <c r="D245" s="23"/>
      <c r="E245" s="25" t="e">
        <f t="shared" si="9"/>
        <v>#DIV/0!</v>
      </c>
      <c r="F245" s="53">
        <f t="shared" si="10"/>
        <v>0</v>
      </c>
      <c r="G245" s="22"/>
      <c r="H245" s="22"/>
      <c r="I245" s="22"/>
      <c r="J245" s="50">
        <f t="shared" si="11"/>
        <v>0</v>
      </c>
      <c r="K245" s="67"/>
    </row>
    <row r="246" spans="2:11" x14ac:dyDescent="0.15">
      <c r="B246" s="51">
        <v>206</v>
      </c>
      <c r="C246" s="23"/>
      <c r="D246" s="23"/>
      <c r="E246" s="25" t="e">
        <f t="shared" si="9"/>
        <v>#DIV/0!</v>
      </c>
      <c r="F246" s="53">
        <f t="shared" si="10"/>
        <v>0</v>
      </c>
      <c r="G246" s="22"/>
      <c r="H246" s="22"/>
      <c r="I246" s="22"/>
      <c r="J246" s="50">
        <f t="shared" si="11"/>
        <v>0</v>
      </c>
      <c r="K246" s="67"/>
    </row>
    <row r="247" spans="2:11" x14ac:dyDescent="0.15">
      <c r="B247" s="51">
        <v>207</v>
      </c>
      <c r="C247" s="23"/>
      <c r="D247" s="23"/>
      <c r="E247" s="25" t="e">
        <f t="shared" si="9"/>
        <v>#DIV/0!</v>
      </c>
      <c r="F247" s="53">
        <f t="shared" si="10"/>
        <v>0</v>
      </c>
      <c r="G247" s="22"/>
      <c r="H247" s="22"/>
      <c r="I247" s="22"/>
      <c r="J247" s="50">
        <f t="shared" si="11"/>
        <v>0</v>
      </c>
      <c r="K247" s="67"/>
    </row>
    <row r="248" spans="2:11" x14ac:dyDescent="0.15">
      <c r="B248" s="51">
        <v>208</v>
      </c>
      <c r="C248" s="23"/>
      <c r="D248" s="23"/>
      <c r="E248" s="25" t="e">
        <f t="shared" si="9"/>
        <v>#DIV/0!</v>
      </c>
      <c r="F248" s="53">
        <f t="shared" si="10"/>
        <v>0</v>
      </c>
      <c r="G248" s="22"/>
      <c r="H248" s="22"/>
      <c r="I248" s="22"/>
      <c r="J248" s="50">
        <f t="shared" si="11"/>
        <v>0</v>
      </c>
      <c r="K248" s="67"/>
    </row>
    <row r="249" spans="2:11" x14ac:dyDescent="0.15">
      <c r="B249" s="51">
        <v>209</v>
      </c>
      <c r="C249" s="23"/>
      <c r="D249" s="23"/>
      <c r="E249" s="25" t="e">
        <f t="shared" si="9"/>
        <v>#DIV/0!</v>
      </c>
      <c r="F249" s="53">
        <f t="shared" si="10"/>
        <v>0</v>
      </c>
      <c r="G249" s="22"/>
      <c r="H249" s="22"/>
      <c r="I249" s="22"/>
      <c r="J249" s="50">
        <f t="shared" si="11"/>
        <v>0</v>
      </c>
      <c r="K249" s="67"/>
    </row>
    <row r="250" spans="2:11" x14ac:dyDescent="0.15">
      <c r="B250" s="51">
        <v>210</v>
      </c>
      <c r="C250" s="23"/>
      <c r="D250" s="23"/>
      <c r="E250" s="25" t="e">
        <f t="shared" si="9"/>
        <v>#DIV/0!</v>
      </c>
      <c r="F250" s="53">
        <f t="shared" si="10"/>
        <v>0</v>
      </c>
      <c r="G250" s="22"/>
      <c r="H250" s="22"/>
      <c r="I250" s="22"/>
      <c r="J250" s="50">
        <f t="shared" si="11"/>
        <v>0</v>
      </c>
      <c r="K250" s="67"/>
    </row>
    <row r="251" spans="2:11" x14ac:dyDescent="0.15">
      <c r="B251" s="51">
        <v>211</v>
      </c>
      <c r="C251" s="23"/>
      <c r="D251" s="23"/>
      <c r="E251" s="25" t="e">
        <f t="shared" si="9"/>
        <v>#DIV/0!</v>
      </c>
      <c r="F251" s="53">
        <f t="shared" si="10"/>
        <v>0</v>
      </c>
      <c r="G251" s="22"/>
      <c r="H251" s="22"/>
      <c r="I251" s="22"/>
      <c r="J251" s="50">
        <f t="shared" si="11"/>
        <v>0</v>
      </c>
      <c r="K251" s="67"/>
    </row>
    <row r="252" spans="2:11" x14ac:dyDescent="0.15">
      <c r="B252" s="51">
        <v>212</v>
      </c>
      <c r="C252" s="23"/>
      <c r="D252" s="23"/>
      <c r="E252" s="25" t="e">
        <f t="shared" si="9"/>
        <v>#DIV/0!</v>
      </c>
      <c r="F252" s="53">
        <f t="shared" si="10"/>
        <v>0</v>
      </c>
      <c r="G252" s="22"/>
      <c r="H252" s="22"/>
      <c r="I252" s="22"/>
      <c r="J252" s="50">
        <f t="shared" si="11"/>
        <v>0</v>
      </c>
      <c r="K252" s="67"/>
    </row>
    <row r="253" spans="2:11" x14ac:dyDescent="0.15">
      <c r="B253" s="51">
        <v>213</v>
      </c>
      <c r="C253" s="23"/>
      <c r="D253" s="23"/>
      <c r="E253" s="25" t="e">
        <f t="shared" si="9"/>
        <v>#DIV/0!</v>
      </c>
      <c r="F253" s="53">
        <f t="shared" si="10"/>
        <v>0</v>
      </c>
      <c r="G253" s="22"/>
      <c r="H253" s="22"/>
      <c r="I253" s="22"/>
      <c r="J253" s="50">
        <f t="shared" si="11"/>
        <v>0</v>
      </c>
      <c r="K253" s="67"/>
    </row>
    <row r="254" spans="2:11" x14ac:dyDescent="0.15">
      <c r="B254" s="51">
        <v>214</v>
      </c>
      <c r="C254" s="23"/>
      <c r="D254" s="23"/>
      <c r="E254" s="25" t="e">
        <f t="shared" si="9"/>
        <v>#DIV/0!</v>
      </c>
      <c r="F254" s="53">
        <f t="shared" si="10"/>
        <v>0</v>
      </c>
      <c r="G254" s="22"/>
      <c r="H254" s="22"/>
      <c r="I254" s="22"/>
      <c r="J254" s="50">
        <f t="shared" si="11"/>
        <v>0</v>
      </c>
      <c r="K254" s="67"/>
    </row>
    <row r="255" spans="2:11" x14ac:dyDescent="0.15">
      <c r="B255" s="51">
        <v>215</v>
      </c>
      <c r="C255" s="23"/>
      <c r="D255" s="23"/>
      <c r="E255" s="25" t="e">
        <f t="shared" si="9"/>
        <v>#DIV/0!</v>
      </c>
      <c r="F255" s="53">
        <f t="shared" si="10"/>
        <v>0</v>
      </c>
      <c r="G255" s="22"/>
      <c r="H255" s="22"/>
      <c r="I255" s="22"/>
      <c r="J255" s="50">
        <f t="shared" si="11"/>
        <v>0</v>
      </c>
      <c r="K255" s="67"/>
    </row>
    <row r="256" spans="2:11" x14ac:dyDescent="0.15">
      <c r="B256" s="51">
        <v>216</v>
      </c>
      <c r="C256" s="23"/>
      <c r="D256" s="23"/>
      <c r="E256" s="25" t="e">
        <f t="shared" si="9"/>
        <v>#DIV/0!</v>
      </c>
      <c r="F256" s="53">
        <f t="shared" si="10"/>
        <v>0</v>
      </c>
      <c r="G256" s="22"/>
      <c r="H256" s="22"/>
      <c r="I256" s="22"/>
      <c r="J256" s="50">
        <f t="shared" si="11"/>
        <v>0</v>
      </c>
      <c r="K256" s="67"/>
    </row>
    <row r="257" spans="2:11" x14ac:dyDescent="0.15">
      <c r="B257" s="51">
        <v>217</v>
      </c>
      <c r="C257" s="23"/>
      <c r="D257" s="23"/>
      <c r="E257" s="25" t="e">
        <f t="shared" si="9"/>
        <v>#DIV/0!</v>
      </c>
      <c r="F257" s="53">
        <f t="shared" si="10"/>
        <v>0</v>
      </c>
      <c r="G257" s="22"/>
      <c r="H257" s="22"/>
      <c r="I257" s="22"/>
      <c r="J257" s="50">
        <f t="shared" si="11"/>
        <v>0</v>
      </c>
      <c r="K257" s="67"/>
    </row>
    <row r="258" spans="2:11" x14ac:dyDescent="0.15">
      <c r="B258" s="51">
        <v>218</v>
      </c>
      <c r="C258" s="23"/>
      <c r="D258" s="23"/>
      <c r="E258" s="25" t="e">
        <f t="shared" si="9"/>
        <v>#DIV/0!</v>
      </c>
      <c r="F258" s="53">
        <f t="shared" si="10"/>
        <v>0</v>
      </c>
      <c r="G258" s="22"/>
      <c r="H258" s="22"/>
      <c r="I258" s="22"/>
      <c r="J258" s="50">
        <f t="shared" si="11"/>
        <v>0</v>
      </c>
      <c r="K258" s="67"/>
    </row>
    <row r="259" spans="2:11" x14ac:dyDescent="0.15">
      <c r="B259" s="51">
        <v>219</v>
      </c>
      <c r="C259" s="23"/>
      <c r="D259" s="23"/>
      <c r="E259" s="25" t="e">
        <f t="shared" si="9"/>
        <v>#DIV/0!</v>
      </c>
      <c r="F259" s="53">
        <f t="shared" si="10"/>
        <v>0</v>
      </c>
      <c r="G259" s="22"/>
      <c r="H259" s="22"/>
      <c r="I259" s="22"/>
      <c r="J259" s="50">
        <f t="shared" si="11"/>
        <v>0</v>
      </c>
      <c r="K259" s="67"/>
    </row>
    <row r="260" spans="2:11" x14ac:dyDescent="0.15">
      <c r="B260" s="51">
        <v>220</v>
      </c>
      <c r="C260" s="23"/>
      <c r="D260" s="23"/>
      <c r="E260" s="25" t="e">
        <f t="shared" si="9"/>
        <v>#DIV/0!</v>
      </c>
      <c r="F260" s="53">
        <f t="shared" si="10"/>
        <v>0</v>
      </c>
      <c r="G260" s="22"/>
      <c r="H260" s="22"/>
      <c r="I260" s="22"/>
      <c r="J260" s="50">
        <f t="shared" si="11"/>
        <v>0</v>
      </c>
      <c r="K260" s="67"/>
    </row>
    <row r="261" spans="2:11" x14ac:dyDescent="0.15">
      <c r="B261" s="51">
        <v>221</v>
      </c>
      <c r="C261" s="23"/>
      <c r="D261" s="23"/>
      <c r="E261" s="25" t="e">
        <f t="shared" si="9"/>
        <v>#DIV/0!</v>
      </c>
      <c r="F261" s="53">
        <f t="shared" si="10"/>
        <v>0</v>
      </c>
      <c r="G261" s="22"/>
      <c r="H261" s="22"/>
      <c r="I261" s="22"/>
      <c r="J261" s="50">
        <f t="shared" si="11"/>
        <v>0</v>
      </c>
      <c r="K261" s="67"/>
    </row>
    <row r="262" spans="2:11" x14ac:dyDescent="0.15">
      <c r="B262" s="51">
        <v>222</v>
      </c>
      <c r="C262" s="23"/>
      <c r="D262" s="23"/>
      <c r="E262" s="25" t="e">
        <f t="shared" si="9"/>
        <v>#DIV/0!</v>
      </c>
      <c r="F262" s="53">
        <f t="shared" si="10"/>
        <v>0</v>
      </c>
      <c r="G262" s="22"/>
      <c r="H262" s="22"/>
      <c r="I262" s="22"/>
      <c r="J262" s="50">
        <f t="shared" si="11"/>
        <v>0</v>
      </c>
      <c r="K262" s="67"/>
    </row>
    <row r="263" spans="2:11" x14ac:dyDescent="0.15">
      <c r="B263" s="51">
        <v>223</v>
      </c>
      <c r="C263" s="23"/>
      <c r="D263" s="23"/>
      <c r="E263" s="25" t="e">
        <f t="shared" si="9"/>
        <v>#DIV/0!</v>
      </c>
      <c r="F263" s="53">
        <f t="shared" si="10"/>
        <v>0</v>
      </c>
      <c r="G263" s="22"/>
      <c r="H263" s="22"/>
      <c r="I263" s="22"/>
      <c r="J263" s="50">
        <f t="shared" si="11"/>
        <v>0</v>
      </c>
      <c r="K263" s="67"/>
    </row>
    <row r="264" spans="2:11" x14ac:dyDescent="0.15">
      <c r="B264" s="51">
        <v>224</v>
      </c>
      <c r="C264" s="23"/>
      <c r="D264" s="23"/>
      <c r="E264" s="25" t="e">
        <f t="shared" si="9"/>
        <v>#DIV/0!</v>
      </c>
      <c r="F264" s="53">
        <f t="shared" si="10"/>
        <v>0</v>
      </c>
      <c r="G264" s="22"/>
      <c r="H264" s="22"/>
      <c r="I264" s="22"/>
      <c r="J264" s="50">
        <f t="shared" si="11"/>
        <v>0</v>
      </c>
      <c r="K264" s="67"/>
    </row>
    <row r="265" spans="2:11" x14ac:dyDescent="0.15">
      <c r="B265" s="51">
        <v>225</v>
      </c>
      <c r="C265" s="23"/>
      <c r="D265" s="23"/>
      <c r="E265" s="25" t="e">
        <f t="shared" si="9"/>
        <v>#DIV/0!</v>
      </c>
      <c r="F265" s="53">
        <f t="shared" si="10"/>
        <v>0</v>
      </c>
      <c r="G265" s="22"/>
      <c r="H265" s="22"/>
      <c r="I265" s="22"/>
      <c r="J265" s="50">
        <f t="shared" si="11"/>
        <v>0</v>
      </c>
      <c r="K265" s="67"/>
    </row>
    <row r="266" spans="2:11" x14ac:dyDescent="0.15">
      <c r="B266" s="51">
        <v>226</v>
      </c>
      <c r="C266" s="23"/>
      <c r="D266" s="23"/>
      <c r="E266" s="25" t="e">
        <f t="shared" si="9"/>
        <v>#DIV/0!</v>
      </c>
      <c r="F266" s="53">
        <f t="shared" si="10"/>
        <v>0</v>
      </c>
      <c r="G266" s="22"/>
      <c r="H266" s="22"/>
      <c r="I266" s="22"/>
      <c r="J266" s="50">
        <f t="shared" si="11"/>
        <v>0</v>
      </c>
      <c r="K266" s="67"/>
    </row>
    <row r="267" spans="2:11" x14ac:dyDescent="0.15">
      <c r="B267" s="51">
        <v>227</v>
      </c>
      <c r="C267" s="23"/>
      <c r="D267" s="23"/>
      <c r="E267" s="25" t="e">
        <f t="shared" si="9"/>
        <v>#DIV/0!</v>
      </c>
      <c r="F267" s="53">
        <f t="shared" si="10"/>
        <v>0</v>
      </c>
      <c r="G267" s="22"/>
      <c r="H267" s="22"/>
      <c r="I267" s="22"/>
      <c r="J267" s="50">
        <f t="shared" si="11"/>
        <v>0</v>
      </c>
      <c r="K267" s="67"/>
    </row>
    <row r="268" spans="2:11" x14ac:dyDescent="0.15">
      <c r="B268" s="51">
        <v>228</v>
      </c>
      <c r="C268" s="23"/>
      <c r="D268" s="23"/>
      <c r="E268" s="25" t="e">
        <f t="shared" si="9"/>
        <v>#DIV/0!</v>
      </c>
      <c r="F268" s="53">
        <f t="shared" si="10"/>
        <v>0</v>
      </c>
      <c r="G268" s="22"/>
      <c r="H268" s="22"/>
      <c r="I268" s="22"/>
      <c r="J268" s="50">
        <f t="shared" si="11"/>
        <v>0</v>
      </c>
      <c r="K268" s="67"/>
    </row>
    <row r="269" spans="2:11" x14ac:dyDescent="0.15">
      <c r="B269" s="51">
        <v>229</v>
      </c>
      <c r="C269" s="23"/>
      <c r="D269" s="23"/>
      <c r="E269" s="25" t="e">
        <f t="shared" si="9"/>
        <v>#DIV/0!</v>
      </c>
      <c r="F269" s="53">
        <f t="shared" si="10"/>
        <v>0</v>
      </c>
      <c r="G269" s="22"/>
      <c r="H269" s="22"/>
      <c r="I269" s="22"/>
      <c r="J269" s="50">
        <f t="shared" si="11"/>
        <v>0</v>
      </c>
      <c r="K269" s="67"/>
    </row>
    <row r="270" spans="2:11" x14ac:dyDescent="0.15">
      <c r="B270" s="51">
        <v>230</v>
      </c>
      <c r="C270" s="23"/>
      <c r="D270" s="23"/>
      <c r="E270" s="25" t="e">
        <f t="shared" si="9"/>
        <v>#DIV/0!</v>
      </c>
      <c r="F270" s="53">
        <f t="shared" si="10"/>
        <v>0</v>
      </c>
      <c r="G270" s="22"/>
      <c r="H270" s="22"/>
      <c r="I270" s="22"/>
      <c r="J270" s="50">
        <f t="shared" si="11"/>
        <v>0</v>
      </c>
      <c r="K270" s="67"/>
    </row>
    <row r="271" spans="2:11" x14ac:dyDescent="0.15">
      <c r="B271" s="51">
        <v>231</v>
      </c>
      <c r="C271" s="23"/>
      <c r="D271" s="23"/>
      <c r="E271" s="25" t="e">
        <f t="shared" si="9"/>
        <v>#DIV/0!</v>
      </c>
      <c r="F271" s="53">
        <f t="shared" si="10"/>
        <v>0</v>
      </c>
      <c r="G271" s="22"/>
      <c r="H271" s="22"/>
      <c r="I271" s="22"/>
      <c r="J271" s="50">
        <f t="shared" si="11"/>
        <v>0</v>
      </c>
      <c r="K271" s="67"/>
    </row>
    <row r="272" spans="2:11" x14ac:dyDescent="0.15">
      <c r="B272" s="51">
        <v>232</v>
      </c>
      <c r="C272" s="23"/>
      <c r="D272" s="23"/>
      <c r="E272" s="25" t="e">
        <f t="shared" si="9"/>
        <v>#DIV/0!</v>
      </c>
      <c r="F272" s="53">
        <f t="shared" si="10"/>
        <v>0</v>
      </c>
      <c r="G272" s="22"/>
      <c r="H272" s="22"/>
      <c r="I272" s="22"/>
      <c r="J272" s="50">
        <f t="shared" si="11"/>
        <v>0</v>
      </c>
      <c r="K272" s="67"/>
    </row>
    <row r="273" spans="2:11" x14ac:dyDescent="0.15">
      <c r="B273" s="51">
        <v>233</v>
      </c>
      <c r="C273" s="23"/>
      <c r="D273" s="23"/>
      <c r="E273" s="25" t="e">
        <f t="shared" si="9"/>
        <v>#DIV/0!</v>
      </c>
      <c r="F273" s="53">
        <f t="shared" si="10"/>
        <v>0</v>
      </c>
      <c r="G273" s="22"/>
      <c r="H273" s="22"/>
      <c r="I273" s="22"/>
      <c r="J273" s="50">
        <f t="shared" si="11"/>
        <v>0</v>
      </c>
      <c r="K273" s="67"/>
    </row>
    <row r="274" spans="2:11" x14ac:dyDescent="0.15">
      <c r="B274" s="51">
        <v>234</v>
      </c>
      <c r="C274" s="23"/>
      <c r="D274" s="23"/>
      <c r="E274" s="25" t="e">
        <f t="shared" si="9"/>
        <v>#DIV/0!</v>
      </c>
      <c r="F274" s="53">
        <f t="shared" si="10"/>
        <v>0</v>
      </c>
      <c r="G274" s="22"/>
      <c r="H274" s="22"/>
      <c r="I274" s="22"/>
      <c r="J274" s="50">
        <f t="shared" si="11"/>
        <v>0</v>
      </c>
      <c r="K274" s="67"/>
    </row>
    <row r="275" spans="2:11" x14ac:dyDescent="0.15">
      <c r="B275" s="51">
        <v>235</v>
      </c>
      <c r="C275" s="23"/>
      <c r="D275" s="23"/>
      <c r="E275" s="25" t="e">
        <f t="shared" si="9"/>
        <v>#DIV/0!</v>
      </c>
      <c r="F275" s="53">
        <f t="shared" si="10"/>
        <v>0</v>
      </c>
      <c r="G275" s="22"/>
      <c r="H275" s="22"/>
      <c r="I275" s="22"/>
      <c r="J275" s="50">
        <f t="shared" si="11"/>
        <v>0</v>
      </c>
      <c r="K275" s="67"/>
    </row>
    <row r="276" spans="2:11" x14ac:dyDescent="0.15">
      <c r="B276" s="51">
        <v>236</v>
      </c>
      <c r="C276" s="23"/>
      <c r="D276" s="23"/>
      <c r="E276" s="25" t="e">
        <f t="shared" si="9"/>
        <v>#DIV/0!</v>
      </c>
      <c r="F276" s="53">
        <f t="shared" si="10"/>
        <v>0</v>
      </c>
      <c r="G276" s="22"/>
      <c r="H276" s="22"/>
      <c r="I276" s="22"/>
      <c r="J276" s="50">
        <f t="shared" si="11"/>
        <v>0</v>
      </c>
      <c r="K276" s="67"/>
    </row>
    <row r="277" spans="2:11" x14ac:dyDescent="0.15">
      <c r="B277" s="51">
        <v>237</v>
      </c>
      <c r="C277" s="23"/>
      <c r="D277" s="23"/>
      <c r="E277" s="25" t="e">
        <f t="shared" si="9"/>
        <v>#DIV/0!</v>
      </c>
      <c r="F277" s="53">
        <f t="shared" si="10"/>
        <v>0</v>
      </c>
      <c r="G277" s="22"/>
      <c r="H277" s="22"/>
      <c r="I277" s="22"/>
      <c r="J277" s="50">
        <f t="shared" si="11"/>
        <v>0</v>
      </c>
      <c r="K277" s="67"/>
    </row>
    <row r="278" spans="2:11" x14ac:dyDescent="0.15">
      <c r="B278" s="51">
        <v>238</v>
      </c>
      <c r="C278" s="23"/>
      <c r="D278" s="23"/>
      <c r="E278" s="25" t="e">
        <f t="shared" si="9"/>
        <v>#DIV/0!</v>
      </c>
      <c r="F278" s="53">
        <f t="shared" si="10"/>
        <v>0</v>
      </c>
      <c r="G278" s="22"/>
      <c r="H278" s="22"/>
      <c r="I278" s="22"/>
      <c r="J278" s="50">
        <f t="shared" si="11"/>
        <v>0</v>
      </c>
      <c r="K278" s="67"/>
    </row>
    <row r="279" spans="2:11" x14ac:dyDescent="0.15">
      <c r="B279" s="51">
        <v>239</v>
      </c>
      <c r="C279" s="23"/>
      <c r="D279" s="23"/>
      <c r="E279" s="25" t="e">
        <f t="shared" si="9"/>
        <v>#DIV/0!</v>
      </c>
      <c r="F279" s="53">
        <f t="shared" si="10"/>
        <v>0</v>
      </c>
      <c r="G279" s="22"/>
      <c r="H279" s="22"/>
      <c r="I279" s="22"/>
      <c r="J279" s="50">
        <f t="shared" si="11"/>
        <v>0</v>
      </c>
      <c r="K279" s="67"/>
    </row>
    <row r="280" spans="2:11" x14ac:dyDescent="0.15">
      <c r="B280" s="51">
        <v>240</v>
      </c>
      <c r="C280" s="23"/>
      <c r="D280" s="23"/>
      <c r="E280" s="25" t="e">
        <f t="shared" si="9"/>
        <v>#DIV/0!</v>
      </c>
      <c r="F280" s="53">
        <f t="shared" si="10"/>
        <v>0</v>
      </c>
      <c r="G280" s="22"/>
      <c r="H280" s="22"/>
      <c r="I280" s="22"/>
      <c r="J280" s="50">
        <f t="shared" si="11"/>
        <v>0</v>
      </c>
      <c r="K280" s="67"/>
    </row>
    <row r="281" spans="2:11" x14ac:dyDescent="0.15">
      <c r="B281" s="51">
        <v>241</v>
      </c>
      <c r="C281" s="23"/>
      <c r="D281" s="23"/>
      <c r="E281" s="25" t="e">
        <f t="shared" si="9"/>
        <v>#DIV/0!</v>
      </c>
      <c r="F281" s="53">
        <f t="shared" si="10"/>
        <v>0</v>
      </c>
      <c r="G281" s="22"/>
      <c r="H281" s="22"/>
      <c r="I281" s="22"/>
      <c r="J281" s="50">
        <f t="shared" si="11"/>
        <v>0</v>
      </c>
      <c r="K281" s="67"/>
    </row>
    <row r="282" spans="2:11" x14ac:dyDescent="0.15">
      <c r="B282" s="51">
        <v>242</v>
      </c>
      <c r="C282" s="23"/>
      <c r="D282" s="23"/>
      <c r="E282" s="25" t="e">
        <f t="shared" si="9"/>
        <v>#DIV/0!</v>
      </c>
      <c r="F282" s="53">
        <f t="shared" si="10"/>
        <v>0</v>
      </c>
      <c r="G282" s="22"/>
      <c r="H282" s="22"/>
      <c r="I282" s="22"/>
      <c r="J282" s="50">
        <f t="shared" si="11"/>
        <v>0</v>
      </c>
      <c r="K282" s="67"/>
    </row>
    <row r="283" spans="2:11" x14ac:dyDescent="0.15">
      <c r="B283" s="51">
        <v>243</v>
      </c>
      <c r="C283" s="23"/>
      <c r="D283" s="23"/>
      <c r="E283" s="25" t="e">
        <f t="shared" si="9"/>
        <v>#DIV/0!</v>
      </c>
      <c r="F283" s="53">
        <f t="shared" si="10"/>
        <v>0</v>
      </c>
      <c r="G283" s="22"/>
      <c r="H283" s="22"/>
      <c r="I283" s="22"/>
      <c r="J283" s="50">
        <f t="shared" si="11"/>
        <v>0</v>
      </c>
      <c r="K283" s="67"/>
    </row>
    <row r="284" spans="2:11" x14ac:dyDescent="0.15">
      <c r="B284" s="51">
        <v>244</v>
      </c>
      <c r="C284" s="23"/>
      <c r="D284" s="23"/>
      <c r="E284" s="25" t="e">
        <f t="shared" si="9"/>
        <v>#DIV/0!</v>
      </c>
      <c r="F284" s="53">
        <f t="shared" si="10"/>
        <v>0</v>
      </c>
      <c r="G284" s="22"/>
      <c r="H284" s="22"/>
      <c r="I284" s="22"/>
      <c r="J284" s="50">
        <f t="shared" si="11"/>
        <v>0</v>
      </c>
      <c r="K284" s="67"/>
    </row>
    <row r="285" spans="2:11" x14ac:dyDescent="0.15">
      <c r="B285" s="51">
        <v>245</v>
      </c>
      <c r="C285" s="23"/>
      <c r="D285" s="23"/>
      <c r="E285" s="25" t="e">
        <f t="shared" si="9"/>
        <v>#DIV/0!</v>
      </c>
      <c r="F285" s="53">
        <f t="shared" si="10"/>
        <v>0</v>
      </c>
      <c r="G285" s="22"/>
      <c r="H285" s="22"/>
      <c r="I285" s="22"/>
      <c r="J285" s="50">
        <f t="shared" si="11"/>
        <v>0</v>
      </c>
      <c r="K285" s="67"/>
    </row>
    <row r="286" spans="2:11" x14ac:dyDescent="0.15">
      <c r="B286" s="51">
        <v>246</v>
      </c>
      <c r="C286" s="23"/>
      <c r="D286" s="23"/>
      <c r="E286" s="25" t="e">
        <f t="shared" si="9"/>
        <v>#DIV/0!</v>
      </c>
      <c r="F286" s="53">
        <f t="shared" si="10"/>
        <v>0</v>
      </c>
      <c r="G286" s="22"/>
      <c r="H286" s="22"/>
      <c r="I286" s="22"/>
      <c r="J286" s="50">
        <f t="shared" si="11"/>
        <v>0</v>
      </c>
      <c r="K286" s="67"/>
    </row>
    <row r="287" spans="2:11" x14ac:dyDescent="0.15">
      <c r="B287" s="51">
        <v>247</v>
      </c>
      <c r="C287" s="23"/>
      <c r="D287" s="23"/>
      <c r="E287" s="25" t="e">
        <f t="shared" si="9"/>
        <v>#DIV/0!</v>
      </c>
      <c r="F287" s="53">
        <f t="shared" si="10"/>
        <v>0</v>
      </c>
      <c r="G287" s="22"/>
      <c r="H287" s="22"/>
      <c r="I287" s="22"/>
      <c r="J287" s="50">
        <f t="shared" si="11"/>
        <v>0</v>
      </c>
      <c r="K287" s="67"/>
    </row>
    <row r="288" spans="2:11" x14ac:dyDescent="0.15">
      <c r="B288" s="51">
        <v>248</v>
      </c>
      <c r="C288" s="23"/>
      <c r="D288" s="23"/>
      <c r="E288" s="25" t="e">
        <f t="shared" si="9"/>
        <v>#DIV/0!</v>
      </c>
      <c r="F288" s="53">
        <f t="shared" si="10"/>
        <v>0</v>
      </c>
      <c r="G288" s="22"/>
      <c r="H288" s="22"/>
      <c r="I288" s="22"/>
      <c r="J288" s="50">
        <f t="shared" si="11"/>
        <v>0</v>
      </c>
      <c r="K288" s="67"/>
    </row>
    <row r="289" spans="2:11" x14ac:dyDescent="0.15">
      <c r="B289" s="51">
        <v>249</v>
      </c>
      <c r="C289" s="23"/>
      <c r="D289" s="23"/>
      <c r="E289" s="25" t="e">
        <f t="shared" si="9"/>
        <v>#DIV/0!</v>
      </c>
      <c r="F289" s="53">
        <f t="shared" si="10"/>
        <v>0</v>
      </c>
      <c r="G289" s="22"/>
      <c r="H289" s="22"/>
      <c r="I289" s="22"/>
      <c r="J289" s="50">
        <f t="shared" si="11"/>
        <v>0</v>
      </c>
      <c r="K289" s="67"/>
    </row>
    <row r="290" spans="2:11" x14ac:dyDescent="0.15">
      <c r="B290" s="51">
        <v>250</v>
      </c>
      <c r="C290" s="23"/>
      <c r="D290" s="23"/>
      <c r="E290" s="25" t="e">
        <f t="shared" si="9"/>
        <v>#DIV/0!</v>
      </c>
      <c r="F290" s="53">
        <f t="shared" si="10"/>
        <v>0</v>
      </c>
      <c r="G290" s="22"/>
      <c r="H290" s="22"/>
      <c r="I290" s="22"/>
      <c r="J290" s="50">
        <f t="shared" si="11"/>
        <v>0</v>
      </c>
      <c r="K290" s="67"/>
    </row>
    <row r="291" spans="2:11" x14ac:dyDescent="0.15">
      <c r="B291" s="51">
        <v>251</v>
      </c>
      <c r="C291" s="23"/>
      <c r="D291" s="23"/>
      <c r="E291" s="25" t="e">
        <f t="shared" si="9"/>
        <v>#DIV/0!</v>
      </c>
      <c r="F291" s="53">
        <f t="shared" si="10"/>
        <v>0</v>
      </c>
      <c r="G291" s="22"/>
      <c r="H291" s="22"/>
      <c r="I291" s="22"/>
      <c r="J291" s="50">
        <f t="shared" si="11"/>
        <v>0</v>
      </c>
      <c r="K291" s="67"/>
    </row>
    <row r="292" spans="2:11" x14ac:dyDescent="0.15">
      <c r="B292" s="51">
        <v>252</v>
      </c>
      <c r="C292" s="23"/>
      <c r="D292" s="23"/>
      <c r="E292" s="25" t="e">
        <f t="shared" si="9"/>
        <v>#DIV/0!</v>
      </c>
      <c r="F292" s="53">
        <f t="shared" si="10"/>
        <v>0</v>
      </c>
      <c r="G292" s="22"/>
      <c r="H292" s="22"/>
      <c r="I292" s="22"/>
      <c r="J292" s="50">
        <f t="shared" si="11"/>
        <v>0</v>
      </c>
      <c r="K292" s="67"/>
    </row>
    <row r="293" spans="2:11" x14ac:dyDescent="0.15">
      <c r="B293" s="51">
        <v>253</v>
      </c>
      <c r="C293" s="23"/>
      <c r="D293" s="23"/>
      <c r="E293" s="25" t="e">
        <f t="shared" si="9"/>
        <v>#DIV/0!</v>
      </c>
      <c r="F293" s="53">
        <f t="shared" si="10"/>
        <v>0</v>
      </c>
      <c r="G293" s="22"/>
      <c r="H293" s="22"/>
      <c r="I293" s="22"/>
      <c r="J293" s="50">
        <f t="shared" si="11"/>
        <v>0</v>
      </c>
      <c r="K293" s="67"/>
    </row>
    <row r="294" spans="2:11" x14ac:dyDescent="0.15">
      <c r="B294" s="51">
        <v>254</v>
      </c>
      <c r="C294" s="23"/>
      <c r="D294" s="23"/>
      <c r="E294" s="25" t="e">
        <f t="shared" si="9"/>
        <v>#DIV/0!</v>
      </c>
      <c r="F294" s="53">
        <f t="shared" si="10"/>
        <v>0</v>
      </c>
      <c r="G294" s="22"/>
      <c r="H294" s="22"/>
      <c r="I294" s="22"/>
      <c r="J294" s="50">
        <f t="shared" si="11"/>
        <v>0</v>
      </c>
      <c r="K294" s="67"/>
    </row>
    <row r="295" spans="2:11" x14ac:dyDescent="0.15">
      <c r="B295" s="51">
        <v>255</v>
      </c>
      <c r="C295" s="23"/>
      <c r="D295" s="23"/>
      <c r="E295" s="25" t="e">
        <f t="shared" si="9"/>
        <v>#DIV/0!</v>
      </c>
      <c r="F295" s="53">
        <f t="shared" si="10"/>
        <v>0</v>
      </c>
      <c r="G295" s="22"/>
      <c r="H295" s="22"/>
      <c r="I295" s="22"/>
      <c r="J295" s="50">
        <f t="shared" si="11"/>
        <v>0</v>
      </c>
      <c r="K295" s="67"/>
    </row>
    <row r="296" spans="2:11" x14ac:dyDescent="0.15">
      <c r="B296" s="51">
        <v>256</v>
      </c>
      <c r="C296" s="23"/>
      <c r="D296" s="23"/>
      <c r="E296" s="25" t="e">
        <f t="shared" si="9"/>
        <v>#DIV/0!</v>
      </c>
      <c r="F296" s="53">
        <f t="shared" si="10"/>
        <v>0</v>
      </c>
      <c r="G296" s="22"/>
      <c r="H296" s="22"/>
      <c r="I296" s="22"/>
      <c r="J296" s="50">
        <f t="shared" si="11"/>
        <v>0</v>
      </c>
      <c r="K296" s="67"/>
    </row>
    <row r="297" spans="2:11" x14ac:dyDescent="0.15">
      <c r="B297" s="51">
        <v>257</v>
      </c>
      <c r="C297" s="23"/>
      <c r="D297" s="23"/>
      <c r="E297" s="25" t="e">
        <f t="shared" ref="E297:E360" si="12">ROUND(D297/$H$18,2)</f>
        <v>#DIV/0!</v>
      </c>
      <c r="F297" s="53">
        <f t="shared" ref="F297:F360" si="13">ROUND(9.8*D297*$H$17,2)</f>
        <v>0</v>
      </c>
      <c r="G297" s="22"/>
      <c r="H297" s="22"/>
      <c r="I297" s="22"/>
      <c r="J297" s="50">
        <f t="shared" ref="J297:J360" si="14">ROUND(F297*G297*H297*I297,0)</f>
        <v>0</v>
      </c>
      <c r="K297" s="67"/>
    </row>
    <row r="298" spans="2:11" x14ac:dyDescent="0.15">
      <c r="B298" s="51">
        <v>258</v>
      </c>
      <c r="C298" s="23"/>
      <c r="D298" s="23"/>
      <c r="E298" s="25" t="e">
        <f t="shared" si="12"/>
        <v>#DIV/0!</v>
      </c>
      <c r="F298" s="53">
        <f t="shared" si="13"/>
        <v>0</v>
      </c>
      <c r="G298" s="22"/>
      <c r="H298" s="22"/>
      <c r="I298" s="22"/>
      <c r="J298" s="50">
        <f t="shared" si="14"/>
        <v>0</v>
      </c>
      <c r="K298" s="67"/>
    </row>
    <row r="299" spans="2:11" x14ac:dyDescent="0.15">
      <c r="B299" s="51">
        <v>259</v>
      </c>
      <c r="C299" s="23"/>
      <c r="D299" s="23"/>
      <c r="E299" s="25" t="e">
        <f t="shared" si="12"/>
        <v>#DIV/0!</v>
      </c>
      <c r="F299" s="53">
        <f t="shared" si="13"/>
        <v>0</v>
      </c>
      <c r="G299" s="22"/>
      <c r="H299" s="22"/>
      <c r="I299" s="22"/>
      <c r="J299" s="50">
        <f t="shared" si="14"/>
        <v>0</v>
      </c>
      <c r="K299" s="67"/>
    </row>
    <row r="300" spans="2:11" x14ac:dyDescent="0.15">
      <c r="B300" s="51">
        <v>260</v>
      </c>
      <c r="C300" s="23"/>
      <c r="D300" s="23"/>
      <c r="E300" s="25" t="e">
        <f t="shared" si="12"/>
        <v>#DIV/0!</v>
      </c>
      <c r="F300" s="53">
        <f t="shared" si="13"/>
        <v>0</v>
      </c>
      <c r="G300" s="22"/>
      <c r="H300" s="22"/>
      <c r="I300" s="22"/>
      <c r="J300" s="50">
        <f t="shared" si="14"/>
        <v>0</v>
      </c>
      <c r="K300" s="67"/>
    </row>
    <row r="301" spans="2:11" x14ac:dyDescent="0.15">
      <c r="B301" s="51">
        <v>261</v>
      </c>
      <c r="C301" s="23"/>
      <c r="D301" s="23"/>
      <c r="E301" s="25" t="e">
        <f t="shared" si="12"/>
        <v>#DIV/0!</v>
      </c>
      <c r="F301" s="53">
        <f t="shared" si="13"/>
        <v>0</v>
      </c>
      <c r="G301" s="22"/>
      <c r="H301" s="22"/>
      <c r="I301" s="22"/>
      <c r="J301" s="50">
        <f t="shared" si="14"/>
        <v>0</v>
      </c>
      <c r="K301" s="67"/>
    </row>
    <row r="302" spans="2:11" x14ac:dyDescent="0.15">
      <c r="B302" s="51">
        <v>262</v>
      </c>
      <c r="C302" s="23"/>
      <c r="D302" s="23"/>
      <c r="E302" s="25" t="e">
        <f t="shared" si="12"/>
        <v>#DIV/0!</v>
      </c>
      <c r="F302" s="53">
        <f t="shared" si="13"/>
        <v>0</v>
      </c>
      <c r="G302" s="22"/>
      <c r="H302" s="22"/>
      <c r="I302" s="22"/>
      <c r="J302" s="50">
        <f t="shared" si="14"/>
        <v>0</v>
      </c>
      <c r="K302" s="67"/>
    </row>
    <row r="303" spans="2:11" x14ac:dyDescent="0.15">
      <c r="B303" s="51">
        <v>263</v>
      </c>
      <c r="C303" s="23"/>
      <c r="D303" s="23"/>
      <c r="E303" s="25" t="e">
        <f t="shared" si="12"/>
        <v>#DIV/0!</v>
      </c>
      <c r="F303" s="53">
        <f t="shared" si="13"/>
        <v>0</v>
      </c>
      <c r="G303" s="22"/>
      <c r="H303" s="22"/>
      <c r="I303" s="22"/>
      <c r="J303" s="50">
        <f t="shared" si="14"/>
        <v>0</v>
      </c>
      <c r="K303" s="67"/>
    </row>
    <row r="304" spans="2:11" x14ac:dyDescent="0.15">
      <c r="B304" s="51">
        <v>264</v>
      </c>
      <c r="C304" s="23"/>
      <c r="D304" s="23"/>
      <c r="E304" s="25" t="e">
        <f t="shared" si="12"/>
        <v>#DIV/0!</v>
      </c>
      <c r="F304" s="53">
        <f t="shared" si="13"/>
        <v>0</v>
      </c>
      <c r="G304" s="22"/>
      <c r="H304" s="22"/>
      <c r="I304" s="22"/>
      <c r="J304" s="50">
        <f t="shared" si="14"/>
        <v>0</v>
      </c>
      <c r="K304" s="67"/>
    </row>
    <row r="305" spans="2:11" x14ac:dyDescent="0.15">
      <c r="B305" s="51">
        <v>265</v>
      </c>
      <c r="C305" s="23"/>
      <c r="D305" s="23"/>
      <c r="E305" s="25" t="e">
        <f t="shared" si="12"/>
        <v>#DIV/0!</v>
      </c>
      <c r="F305" s="53">
        <f t="shared" si="13"/>
        <v>0</v>
      </c>
      <c r="G305" s="22"/>
      <c r="H305" s="22"/>
      <c r="I305" s="22"/>
      <c r="J305" s="50">
        <f t="shared" si="14"/>
        <v>0</v>
      </c>
      <c r="K305" s="67"/>
    </row>
    <row r="306" spans="2:11" x14ac:dyDescent="0.15">
      <c r="B306" s="51">
        <v>266</v>
      </c>
      <c r="C306" s="23"/>
      <c r="D306" s="23"/>
      <c r="E306" s="25" t="e">
        <f t="shared" si="12"/>
        <v>#DIV/0!</v>
      </c>
      <c r="F306" s="53">
        <f t="shared" si="13"/>
        <v>0</v>
      </c>
      <c r="G306" s="22"/>
      <c r="H306" s="22"/>
      <c r="I306" s="22"/>
      <c r="J306" s="50">
        <f t="shared" si="14"/>
        <v>0</v>
      </c>
      <c r="K306" s="67"/>
    </row>
    <row r="307" spans="2:11" x14ac:dyDescent="0.15">
      <c r="B307" s="51">
        <v>267</v>
      </c>
      <c r="C307" s="23"/>
      <c r="D307" s="23"/>
      <c r="E307" s="25" t="e">
        <f t="shared" si="12"/>
        <v>#DIV/0!</v>
      </c>
      <c r="F307" s="53">
        <f t="shared" si="13"/>
        <v>0</v>
      </c>
      <c r="G307" s="22"/>
      <c r="H307" s="22"/>
      <c r="I307" s="22"/>
      <c r="J307" s="50">
        <f t="shared" si="14"/>
        <v>0</v>
      </c>
      <c r="K307" s="67"/>
    </row>
    <row r="308" spans="2:11" x14ac:dyDescent="0.15">
      <c r="B308" s="51">
        <v>268</v>
      </c>
      <c r="C308" s="23"/>
      <c r="D308" s="23"/>
      <c r="E308" s="25" t="e">
        <f t="shared" si="12"/>
        <v>#DIV/0!</v>
      </c>
      <c r="F308" s="53">
        <f t="shared" si="13"/>
        <v>0</v>
      </c>
      <c r="G308" s="22"/>
      <c r="H308" s="22"/>
      <c r="I308" s="22"/>
      <c r="J308" s="50">
        <f t="shared" si="14"/>
        <v>0</v>
      </c>
      <c r="K308" s="67"/>
    </row>
    <row r="309" spans="2:11" x14ac:dyDescent="0.15">
      <c r="B309" s="51">
        <v>269</v>
      </c>
      <c r="C309" s="23"/>
      <c r="D309" s="23"/>
      <c r="E309" s="25" t="e">
        <f t="shared" si="12"/>
        <v>#DIV/0!</v>
      </c>
      <c r="F309" s="53">
        <f t="shared" si="13"/>
        <v>0</v>
      </c>
      <c r="G309" s="22"/>
      <c r="H309" s="22"/>
      <c r="I309" s="22"/>
      <c r="J309" s="50">
        <f t="shared" si="14"/>
        <v>0</v>
      </c>
      <c r="K309" s="67"/>
    </row>
    <row r="310" spans="2:11" x14ac:dyDescent="0.15">
      <c r="B310" s="51">
        <v>270</v>
      </c>
      <c r="C310" s="23"/>
      <c r="D310" s="23"/>
      <c r="E310" s="25" t="e">
        <f t="shared" si="12"/>
        <v>#DIV/0!</v>
      </c>
      <c r="F310" s="53">
        <f t="shared" si="13"/>
        <v>0</v>
      </c>
      <c r="G310" s="22"/>
      <c r="H310" s="22"/>
      <c r="I310" s="22"/>
      <c r="J310" s="50">
        <f t="shared" si="14"/>
        <v>0</v>
      </c>
      <c r="K310" s="67"/>
    </row>
    <row r="311" spans="2:11" x14ac:dyDescent="0.15">
      <c r="B311" s="51">
        <v>271</v>
      </c>
      <c r="C311" s="23"/>
      <c r="D311" s="23"/>
      <c r="E311" s="25" t="e">
        <f t="shared" si="12"/>
        <v>#DIV/0!</v>
      </c>
      <c r="F311" s="53">
        <f t="shared" si="13"/>
        <v>0</v>
      </c>
      <c r="G311" s="22"/>
      <c r="H311" s="22"/>
      <c r="I311" s="22"/>
      <c r="J311" s="50">
        <f t="shared" si="14"/>
        <v>0</v>
      </c>
      <c r="K311" s="67"/>
    </row>
    <row r="312" spans="2:11" x14ac:dyDescent="0.15">
      <c r="B312" s="51">
        <v>272</v>
      </c>
      <c r="C312" s="23"/>
      <c r="D312" s="23"/>
      <c r="E312" s="25" t="e">
        <f t="shared" si="12"/>
        <v>#DIV/0!</v>
      </c>
      <c r="F312" s="53">
        <f t="shared" si="13"/>
        <v>0</v>
      </c>
      <c r="G312" s="22"/>
      <c r="H312" s="22"/>
      <c r="I312" s="22"/>
      <c r="J312" s="50">
        <f t="shared" si="14"/>
        <v>0</v>
      </c>
      <c r="K312" s="67"/>
    </row>
    <row r="313" spans="2:11" x14ac:dyDescent="0.15">
      <c r="B313" s="51">
        <v>273</v>
      </c>
      <c r="C313" s="23"/>
      <c r="D313" s="23"/>
      <c r="E313" s="25" t="e">
        <f t="shared" si="12"/>
        <v>#DIV/0!</v>
      </c>
      <c r="F313" s="53">
        <f t="shared" si="13"/>
        <v>0</v>
      </c>
      <c r="G313" s="22"/>
      <c r="H313" s="22"/>
      <c r="I313" s="22"/>
      <c r="J313" s="50">
        <f t="shared" si="14"/>
        <v>0</v>
      </c>
      <c r="K313" s="67"/>
    </row>
    <row r="314" spans="2:11" x14ac:dyDescent="0.15">
      <c r="B314" s="51">
        <v>274</v>
      </c>
      <c r="C314" s="23"/>
      <c r="D314" s="23"/>
      <c r="E314" s="25" t="e">
        <f t="shared" si="12"/>
        <v>#DIV/0!</v>
      </c>
      <c r="F314" s="53">
        <f t="shared" si="13"/>
        <v>0</v>
      </c>
      <c r="G314" s="22"/>
      <c r="H314" s="22"/>
      <c r="I314" s="22"/>
      <c r="J314" s="50">
        <f t="shared" si="14"/>
        <v>0</v>
      </c>
      <c r="K314" s="67"/>
    </row>
    <row r="315" spans="2:11" x14ac:dyDescent="0.15">
      <c r="B315" s="51">
        <v>275</v>
      </c>
      <c r="C315" s="23"/>
      <c r="D315" s="23"/>
      <c r="E315" s="25" t="e">
        <f t="shared" si="12"/>
        <v>#DIV/0!</v>
      </c>
      <c r="F315" s="53">
        <f t="shared" si="13"/>
        <v>0</v>
      </c>
      <c r="G315" s="22"/>
      <c r="H315" s="22"/>
      <c r="I315" s="22"/>
      <c r="J315" s="50">
        <f t="shared" si="14"/>
        <v>0</v>
      </c>
      <c r="K315" s="67"/>
    </row>
    <row r="316" spans="2:11" x14ac:dyDescent="0.15">
      <c r="B316" s="51">
        <v>276</v>
      </c>
      <c r="C316" s="23"/>
      <c r="D316" s="23"/>
      <c r="E316" s="25" t="e">
        <f t="shared" si="12"/>
        <v>#DIV/0!</v>
      </c>
      <c r="F316" s="53">
        <f t="shared" si="13"/>
        <v>0</v>
      </c>
      <c r="G316" s="22"/>
      <c r="H316" s="22"/>
      <c r="I316" s="22"/>
      <c r="J316" s="50">
        <f t="shared" si="14"/>
        <v>0</v>
      </c>
      <c r="K316" s="67"/>
    </row>
    <row r="317" spans="2:11" x14ac:dyDescent="0.15">
      <c r="B317" s="51">
        <v>277</v>
      </c>
      <c r="C317" s="23"/>
      <c r="D317" s="23"/>
      <c r="E317" s="25" t="e">
        <f t="shared" si="12"/>
        <v>#DIV/0!</v>
      </c>
      <c r="F317" s="53">
        <f t="shared" si="13"/>
        <v>0</v>
      </c>
      <c r="G317" s="22"/>
      <c r="H317" s="22"/>
      <c r="I317" s="22"/>
      <c r="J317" s="50">
        <f t="shared" si="14"/>
        <v>0</v>
      </c>
      <c r="K317" s="67"/>
    </row>
    <row r="318" spans="2:11" x14ac:dyDescent="0.15">
      <c r="B318" s="51">
        <v>278</v>
      </c>
      <c r="C318" s="23"/>
      <c r="D318" s="23"/>
      <c r="E318" s="25" t="e">
        <f t="shared" si="12"/>
        <v>#DIV/0!</v>
      </c>
      <c r="F318" s="53">
        <f t="shared" si="13"/>
        <v>0</v>
      </c>
      <c r="G318" s="22"/>
      <c r="H318" s="22"/>
      <c r="I318" s="22"/>
      <c r="J318" s="50">
        <f t="shared" si="14"/>
        <v>0</v>
      </c>
      <c r="K318" s="67"/>
    </row>
    <row r="319" spans="2:11" x14ac:dyDescent="0.15">
      <c r="B319" s="51">
        <v>279</v>
      </c>
      <c r="C319" s="23"/>
      <c r="D319" s="23"/>
      <c r="E319" s="25" t="e">
        <f t="shared" si="12"/>
        <v>#DIV/0!</v>
      </c>
      <c r="F319" s="53">
        <f t="shared" si="13"/>
        <v>0</v>
      </c>
      <c r="G319" s="22"/>
      <c r="H319" s="22"/>
      <c r="I319" s="22"/>
      <c r="J319" s="50">
        <f t="shared" si="14"/>
        <v>0</v>
      </c>
      <c r="K319" s="67"/>
    </row>
    <row r="320" spans="2:11" x14ac:dyDescent="0.15">
      <c r="B320" s="51">
        <v>280</v>
      </c>
      <c r="C320" s="23"/>
      <c r="D320" s="23"/>
      <c r="E320" s="25" t="e">
        <f t="shared" si="12"/>
        <v>#DIV/0!</v>
      </c>
      <c r="F320" s="53">
        <f t="shared" si="13"/>
        <v>0</v>
      </c>
      <c r="G320" s="22"/>
      <c r="H320" s="22"/>
      <c r="I320" s="22"/>
      <c r="J320" s="50">
        <f t="shared" si="14"/>
        <v>0</v>
      </c>
      <c r="K320" s="67"/>
    </row>
    <row r="321" spans="2:11" x14ac:dyDescent="0.15">
      <c r="B321" s="51">
        <v>281</v>
      </c>
      <c r="C321" s="23"/>
      <c r="D321" s="23"/>
      <c r="E321" s="25" t="e">
        <f t="shared" si="12"/>
        <v>#DIV/0!</v>
      </c>
      <c r="F321" s="53">
        <f t="shared" si="13"/>
        <v>0</v>
      </c>
      <c r="G321" s="22"/>
      <c r="H321" s="22"/>
      <c r="I321" s="22"/>
      <c r="J321" s="50">
        <f t="shared" si="14"/>
        <v>0</v>
      </c>
      <c r="K321" s="67"/>
    </row>
    <row r="322" spans="2:11" x14ac:dyDescent="0.15">
      <c r="B322" s="51">
        <v>282</v>
      </c>
      <c r="C322" s="23"/>
      <c r="D322" s="23"/>
      <c r="E322" s="25" t="e">
        <f t="shared" si="12"/>
        <v>#DIV/0!</v>
      </c>
      <c r="F322" s="53">
        <f t="shared" si="13"/>
        <v>0</v>
      </c>
      <c r="G322" s="22"/>
      <c r="H322" s="22"/>
      <c r="I322" s="22"/>
      <c r="J322" s="50">
        <f t="shared" si="14"/>
        <v>0</v>
      </c>
      <c r="K322" s="67"/>
    </row>
    <row r="323" spans="2:11" x14ac:dyDescent="0.15">
      <c r="B323" s="51">
        <v>283</v>
      </c>
      <c r="C323" s="23"/>
      <c r="D323" s="23"/>
      <c r="E323" s="25" t="e">
        <f t="shared" si="12"/>
        <v>#DIV/0!</v>
      </c>
      <c r="F323" s="53">
        <f t="shared" si="13"/>
        <v>0</v>
      </c>
      <c r="G323" s="22"/>
      <c r="H323" s="22"/>
      <c r="I323" s="22"/>
      <c r="J323" s="50">
        <f t="shared" si="14"/>
        <v>0</v>
      </c>
      <c r="K323" s="67"/>
    </row>
    <row r="324" spans="2:11" x14ac:dyDescent="0.15">
      <c r="B324" s="51">
        <v>284</v>
      </c>
      <c r="C324" s="23"/>
      <c r="D324" s="23"/>
      <c r="E324" s="25" t="e">
        <f t="shared" si="12"/>
        <v>#DIV/0!</v>
      </c>
      <c r="F324" s="53">
        <f t="shared" si="13"/>
        <v>0</v>
      </c>
      <c r="G324" s="22"/>
      <c r="H324" s="22"/>
      <c r="I324" s="22"/>
      <c r="J324" s="50">
        <f t="shared" si="14"/>
        <v>0</v>
      </c>
      <c r="K324" s="67"/>
    </row>
    <row r="325" spans="2:11" x14ac:dyDescent="0.15">
      <c r="B325" s="51">
        <v>285</v>
      </c>
      <c r="C325" s="23"/>
      <c r="D325" s="23"/>
      <c r="E325" s="25" t="e">
        <f t="shared" si="12"/>
        <v>#DIV/0!</v>
      </c>
      <c r="F325" s="53">
        <f t="shared" si="13"/>
        <v>0</v>
      </c>
      <c r="G325" s="22"/>
      <c r="H325" s="22"/>
      <c r="I325" s="22"/>
      <c r="J325" s="50">
        <f t="shared" si="14"/>
        <v>0</v>
      </c>
      <c r="K325" s="67"/>
    </row>
    <row r="326" spans="2:11" x14ac:dyDescent="0.15">
      <c r="B326" s="51">
        <v>286</v>
      </c>
      <c r="C326" s="23"/>
      <c r="D326" s="23"/>
      <c r="E326" s="25" t="e">
        <f t="shared" si="12"/>
        <v>#DIV/0!</v>
      </c>
      <c r="F326" s="53">
        <f t="shared" si="13"/>
        <v>0</v>
      </c>
      <c r="G326" s="22"/>
      <c r="H326" s="22"/>
      <c r="I326" s="22"/>
      <c r="J326" s="50">
        <f t="shared" si="14"/>
        <v>0</v>
      </c>
      <c r="K326" s="67"/>
    </row>
    <row r="327" spans="2:11" x14ac:dyDescent="0.15">
      <c r="B327" s="51">
        <v>287</v>
      </c>
      <c r="C327" s="23"/>
      <c r="D327" s="23"/>
      <c r="E327" s="25" t="e">
        <f t="shared" si="12"/>
        <v>#DIV/0!</v>
      </c>
      <c r="F327" s="53">
        <f t="shared" si="13"/>
        <v>0</v>
      </c>
      <c r="G327" s="22"/>
      <c r="H327" s="22"/>
      <c r="I327" s="22"/>
      <c r="J327" s="50">
        <f t="shared" si="14"/>
        <v>0</v>
      </c>
      <c r="K327" s="67"/>
    </row>
    <row r="328" spans="2:11" x14ac:dyDescent="0.15">
      <c r="B328" s="51">
        <v>288</v>
      </c>
      <c r="C328" s="23"/>
      <c r="D328" s="23"/>
      <c r="E328" s="25" t="e">
        <f t="shared" si="12"/>
        <v>#DIV/0!</v>
      </c>
      <c r="F328" s="53">
        <f t="shared" si="13"/>
        <v>0</v>
      </c>
      <c r="G328" s="22"/>
      <c r="H328" s="22"/>
      <c r="I328" s="22"/>
      <c r="J328" s="50">
        <f t="shared" si="14"/>
        <v>0</v>
      </c>
      <c r="K328" s="67"/>
    </row>
    <row r="329" spans="2:11" x14ac:dyDescent="0.15">
      <c r="B329" s="51">
        <v>289</v>
      </c>
      <c r="C329" s="23"/>
      <c r="D329" s="23"/>
      <c r="E329" s="25" t="e">
        <f t="shared" si="12"/>
        <v>#DIV/0!</v>
      </c>
      <c r="F329" s="53">
        <f t="shared" si="13"/>
        <v>0</v>
      </c>
      <c r="G329" s="22"/>
      <c r="H329" s="22"/>
      <c r="I329" s="22"/>
      <c r="J329" s="50">
        <f t="shared" si="14"/>
        <v>0</v>
      </c>
      <c r="K329" s="67"/>
    </row>
    <row r="330" spans="2:11" x14ac:dyDescent="0.15">
      <c r="B330" s="51">
        <v>290</v>
      </c>
      <c r="C330" s="23"/>
      <c r="D330" s="23"/>
      <c r="E330" s="25" t="e">
        <f t="shared" si="12"/>
        <v>#DIV/0!</v>
      </c>
      <c r="F330" s="53">
        <f t="shared" si="13"/>
        <v>0</v>
      </c>
      <c r="G330" s="22"/>
      <c r="H330" s="22"/>
      <c r="I330" s="22"/>
      <c r="J330" s="50">
        <f t="shared" si="14"/>
        <v>0</v>
      </c>
      <c r="K330" s="67"/>
    </row>
    <row r="331" spans="2:11" x14ac:dyDescent="0.15">
      <c r="B331" s="51">
        <v>291</v>
      </c>
      <c r="C331" s="23"/>
      <c r="D331" s="23"/>
      <c r="E331" s="25" t="e">
        <f t="shared" si="12"/>
        <v>#DIV/0!</v>
      </c>
      <c r="F331" s="53">
        <f t="shared" si="13"/>
        <v>0</v>
      </c>
      <c r="G331" s="22"/>
      <c r="H331" s="22"/>
      <c r="I331" s="22"/>
      <c r="J331" s="50">
        <f t="shared" si="14"/>
        <v>0</v>
      </c>
      <c r="K331" s="67"/>
    </row>
    <row r="332" spans="2:11" x14ac:dyDescent="0.15">
      <c r="B332" s="51">
        <v>292</v>
      </c>
      <c r="C332" s="23"/>
      <c r="D332" s="23"/>
      <c r="E332" s="25" t="e">
        <f t="shared" si="12"/>
        <v>#DIV/0!</v>
      </c>
      <c r="F332" s="53">
        <f t="shared" si="13"/>
        <v>0</v>
      </c>
      <c r="G332" s="22"/>
      <c r="H332" s="22"/>
      <c r="I332" s="22"/>
      <c r="J332" s="50">
        <f t="shared" si="14"/>
        <v>0</v>
      </c>
      <c r="K332" s="67"/>
    </row>
    <row r="333" spans="2:11" x14ac:dyDescent="0.15">
      <c r="B333" s="51">
        <v>293</v>
      </c>
      <c r="C333" s="23"/>
      <c r="D333" s="23"/>
      <c r="E333" s="25" t="e">
        <f t="shared" si="12"/>
        <v>#DIV/0!</v>
      </c>
      <c r="F333" s="53">
        <f t="shared" si="13"/>
        <v>0</v>
      </c>
      <c r="G333" s="22"/>
      <c r="H333" s="22"/>
      <c r="I333" s="22"/>
      <c r="J333" s="50">
        <f t="shared" si="14"/>
        <v>0</v>
      </c>
      <c r="K333" s="67"/>
    </row>
    <row r="334" spans="2:11" x14ac:dyDescent="0.15">
      <c r="B334" s="51">
        <v>294</v>
      </c>
      <c r="C334" s="23"/>
      <c r="D334" s="23"/>
      <c r="E334" s="25" t="e">
        <f t="shared" si="12"/>
        <v>#DIV/0!</v>
      </c>
      <c r="F334" s="53">
        <f t="shared" si="13"/>
        <v>0</v>
      </c>
      <c r="G334" s="22"/>
      <c r="H334" s="22"/>
      <c r="I334" s="22"/>
      <c r="J334" s="50">
        <f t="shared" si="14"/>
        <v>0</v>
      </c>
      <c r="K334" s="67"/>
    </row>
    <row r="335" spans="2:11" x14ac:dyDescent="0.15">
      <c r="B335" s="51">
        <v>295</v>
      </c>
      <c r="C335" s="23"/>
      <c r="D335" s="23"/>
      <c r="E335" s="25" t="e">
        <f t="shared" si="12"/>
        <v>#DIV/0!</v>
      </c>
      <c r="F335" s="53">
        <f t="shared" si="13"/>
        <v>0</v>
      </c>
      <c r="G335" s="22"/>
      <c r="H335" s="22"/>
      <c r="I335" s="22"/>
      <c r="J335" s="50">
        <f t="shared" si="14"/>
        <v>0</v>
      </c>
      <c r="K335" s="67"/>
    </row>
    <row r="336" spans="2:11" x14ac:dyDescent="0.15">
      <c r="B336" s="51">
        <v>296</v>
      </c>
      <c r="C336" s="23"/>
      <c r="D336" s="23"/>
      <c r="E336" s="25" t="e">
        <f t="shared" si="12"/>
        <v>#DIV/0!</v>
      </c>
      <c r="F336" s="53">
        <f t="shared" si="13"/>
        <v>0</v>
      </c>
      <c r="G336" s="22"/>
      <c r="H336" s="22"/>
      <c r="I336" s="22"/>
      <c r="J336" s="50">
        <f t="shared" si="14"/>
        <v>0</v>
      </c>
      <c r="K336" s="67"/>
    </row>
    <row r="337" spans="2:11" x14ac:dyDescent="0.15">
      <c r="B337" s="51">
        <v>297</v>
      </c>
      <c r="C337" s="23"/>
      <c r="D337" s="23"/>
      <c r="E337" s="25" t="e">
        <f t="shared" si="12"/>
        <v>#DIV/0!</v>
      </c>
      <c r="F337" s="53">
        <f t="shared" si="13"/>
        <v>0</v>
      </c>
      <c r="G337" s="22"/>
      <c r="H337" s="22"/>
      <c r="I337" s="22"/>
      <c r="J337" s="50">
        <f t="shared" si="14"/>
        <v>0</v>
      </c>
      <c r="K337" s="67"/>
    </row>
    <row r="338" spans="2:11" x14ac:dyDescent="0.15">
      <c r="B338" s="51">
        <v>298</v>
      </c>
      <c r="C338" s="23"/>
      <c r="D338" s="23"/>
      <c r="E338" s="25" t="e">
        <f t="shared" si="12"/>
        <v>#DIV/0!</v>
      </c>
      <c r="F338" s="53">
        <f t="shared" si="13"/>
        <v>0</v>
      </c>
      <c r="G338" s="22"/>
      <c r="H338" s="22"/>
      <c r="I338" s="22"/>
      <c r="J338" s="50">
        <f t="shared" si="14"/>
        <v>0</v>
      </c>
      <c r="K338" s="67"/>
    </row>
    <row r="339" spans="2:11" x14ac:dyDescent="0.15">
      <c r="B339" s="51">
        <v>299</v>
      </c>
      <c r="C339" s="23"/>
      <c r="D339" s="23"/>
      <c r="E339" s="25" t="e">
        <f t="shared" si="12"/>
        <v>#DIV/0!</v>
      </c>
      <c r="F339" s="53">
        <f t="shared" si="13"/>
        <v>0</v>
      </c>
      <c r="G339" s="22"/>
      <c r="H339" s="22"/>
      <c r="I339" s="22"/>
      <c r="J339" s="50">
        <f t="shared" si="14"/>
        <v>0</v>
      </c>
      <c r="K339" s="67"/>
    </row>
    <row r="340" spans="2:11" x14ac:dyDescent="0.15">
      <c r="B340" s="51">
        <v>300</v>
      </c>
      <c r="C340" s="23"/>
      <c r="D340" s="23"/>
      <c r="E340" s="25" t="e">
        <f t="shared" si="12"/>
        <v>#DIV/0!</v>
      </c>
      <c r="F340" s="53">
        <f t="shared" si="13"/>
        <v>0</v>
      </c>
      <c r="G340" s="22"/>
      <c r="H340" s="22"/>
      <c r="I340" s="22"/>
      <c r="J340" s="50">
        <f t="shared" si="14"/>
        <v>0</v>
      </c>
      <c r="K340" s="67"/>
    </row>
    <row r="341" spans="2:11" x14ac:dyDescent="0.15">
      <c r="B341" s="51">
        <v>301</v>
      </c>
      <c r="C341" s="23"/>
      <c r="D341" s="23"/>
      <c r="E341" s="25" t="e">
        <f t="shared" si="12"/>
        <v>#DIV/0!</v>
      </c>
      <c r="F341" s="53">
        <f t="shared" si="13"/>
        <v>0</v>
      </c>
      <c r="G341" s="22"/>
      <c r="H341" s="22"/>
      <c r="I341" s="22"/>
      <c r="J341" s="50">
        <f t="shared" si="14"/>
        <v>0</v>
      </c>
      <c r="K341" s="67"/>
    </row>
    <row r="342" spans="2:11" x14ac:dyDescent="0.15">
      <c r="B342" s="51">
        <v>302</v>
      </c>
      <c r="C342" s="23"/>
      <c r="D342" s="23"/>
      <c r="E342" s="25" t="e">
        <f t="shared" si="12"/>
        <v>#DIV/0!</v>
      </c>
      <c r="F342" s="53">
        <f t="shared" si="13"/>
        <v>0</v>
      </c>
      <c r="G342" s="22"/>
      <c r="H342" s="22"/>
      <c r="I342" s="22"/>
      <c r="J342" s="50">
        <f t="shared" si="14"/>
        <v>0</v>
      </c>
      <c r="K342" s="67"/>
    </row>
    <row r="343" spans="2:11" x14ac:dyDescent="0.15">
      <c r="B343" s="51">
        <v>303</v>
      </c>
      <c r="C343" s="23"/>
      <c r="D343" s="23"/>
      <c r="E343" s="25" t="e">
        <f t="shared" si="12"/>
        <v>#DIV/0!</v>
      </c>
      <c r="F343" s="53">
        <f t="shared" si="13"/>
        <v>0</v>
      </c>
      <c r="G343" s="22"/>
      <c r="H343" s="22"/>
      <c r="I343" s="22"/>
      <c r="J343" s="50">
        <f t="shared" si="14"/>
        <v>0</v>
      </c>
      <c r="K343" s="67"/>
    </row>
    <row r="344" spans="2:11" x14ac:dyDescent="0.15">
      <c r="B344" s="51">
        <v>304</v>
      </c>
      <c r="C344" s="23"/>
      <c r="D344" s="23"/>
      <c r="E344" s="25" t="e">
        <f t="shared" si="12"/>
        <v>#DIV/0!</v>
      </c>
      <c r="F344" s="53">
        <f t="shared" si="13"/>
        <v>0</v>
      </c>
      <c r="G344" s="22"/>
      <c r="H344" s="22"/>
      <c r="I344" s="22"/>
      <c r="J344" s="50">
        <f t="shared" si="14"/>
        <v>0</v>
      </c>
      <c r="K344" s="67"/>
    </row>
    <row r="345" spans="2:11" x14ac:dyDescent="0.15">
      <c r="B345" s="51">
        <v>305</v>
      </c>
      <c r="C345" s="23"/>
      <c r="D345" s="23"/>
      <c r="E345" s="25" t="e">
        <f t="shared" si="12"/>
        <v>#DIV/0!</v>
      </c>
      <c r="F345" s="53">
        <f t="shared" si="13"/>
        <v>0</v>
      </c>
      <c r="G345" s="22"/>
      <c r="H345" s="22"/>
      <c r="I345" s="22"/>
      <c r="J345" s="50">
        <f t="shared" si="14"/>
        <v>0</v>
      </c>
      <c r="K345" s="67"/>
    </row>
    <row r="346" spans="2:11" x14ac:dyDescent="0.15">
      <c r="B346" s="51">
        <v>306</v>
      </c>
      <c r="C346" s="23"/>
      <c r="D346" s="23"/>
      <c r="E346" s="25" t="e">
        <f t="shared" si="12"/>
        <v>#DIV/0!</v>
      </c>
      <c r="F346" s="53">
        <f t="shared" si="13"/>
        <v>0</v>
      </c>
      <c r="G346" s="22"/>
      <c r="H346" s="22"/>
      <c r="I346" s="22"/>
      <c r="J346" s="50">
        <f t="shared" si="14"/>
        <v>0</v>
      </c>
      <c r="K346" s="67"/>
    </row>
    <row r="347" spans="2:11" x14ac:dyDescent="0.15">
      <c r="B347" s="51">
        <v>307</v>
      </c>
      <c r="C347" s="23"/>
      <c r="D347" s="23"/>
      <c r="E347" s="25" t="e">
        <f t="shared" si="12"/>
        <v>#DIV/0!</v>
      </c>
      <c r="F347" s="53">
        <f t="shared" si="13"/>
        <v>0</v>
      </c>
      <c r="G347" s="22"/>
      <c r="H347" s="22"/>
      <c r="I347" s="22"/>
      <c r="J347" s="50">
        <f t="shared" si="14"/>
        <v>0</v>
      </c>
      <c r="K347" s="67"/>
    </row>
    <row r="348" spans="2:11" x14ac:dyDescent="0.15">
      <c r="B348" s="51">
        <v>308</v>
      </c>
      <c r="C348" s="23"/>
      <c r="D348" s="23"/>
      <c r="E348" s="25" t="e">
        <f t="shared" si="12"/>
        <v>#DIV/0!</v>
      </c>
      <c r="F348" s="53">
        <f t="shared" si="13"/>
        <v>0</v>
      </c>
      <c r="G348" s="22"/>
      <c r="H348" s="22"/>
      <c r="I348" s="22"/>
      <c r="J348" s="50">
        <f t="shared" si="14"/>
        <v>0</v>
      </c>
      <c r="K348" s="67"/>
    </row>
    <row r="349" spans="2:11" x14ac:dyDescent="0.15">
      <c r="B349" s="51">
        <v>309</v>
      </c>
      <c r="C349" s="23"/>
      <c r="D349" s="23"/>
      <c r="E349" s="25" t="e">
        <f t="shared" si="12"/>
        <v>#DIV/0!</v>
      </c>
      <c r="F349" s="53">
        <f t="shared" si="13"/>
        <v>0</v>
      </c>
      <c r="G349" s="22"/>
      <c r="H349" s="22"/>
      <c r="I349" s="22"/>
      <c r="J349" s="50">
        <f t="shared" si="14"/>
        <v>0</v>
      </c>
      <c r="K349" s="67"/>
    </row>
    <row r="350" spans="2:11" x14ac:dyDescent="0.15">
      <c r="B350" s="51">
        <v>310</v>
      </c>
      <c r="C350" s="23"/>
      <c r="D350" s="23"/>
      <c r="E350" s="25" t="e">
        <f t="shared" si="12"/>
        <v>#DIV/0!</v>
      </c>
      <c r="F350" s="53">
        <f t="shared" si="13"/>
        <v>0</v>
      </c>
      <c r="G350" s="22"/>
      <c r="H350" s="22"/>
      <c r="I350" s="22"/>
      <c r="J350" s="50">
        <f t="shared" si="14"/>
        <v>0</v>
      </c>
      <c r="K350" s="67"/>
    </row>
    <row r="351" spans="2:11" x14ac:dyDescent="0.15">
      <c r="B351" s="51">
        <v>311</v>
      </c>
      <c r="C351" s="23"/>
      <c r="D351" s="23"/>
      <c r="E351" s="25" t="e">
        <f t="shared" si="12"/>
        <v>#DIV/0!</v>
      </c>
      <c r="F351" s="53">
        <f t="shared" si="13"/>
        <v>0</v>
      </c>
      <c r="G351" s="22"/>
      <c r="H351" s="22"/>
      <c r="I351" s="22"/>
      <c r="J351" s="50">
        <f t="shared" si="14"/>
        <v>0</v>
      </c>
      <c r="K351" s="67"/>
    </row>
    <row r="352" spans="2:11" x14ac:dyDescent="0.15">
      <c r="B352" s="51">
        <v>312</v>
      </c>
      <c r="C352" s="23"/>
      <c r="D352" s="23"/>
      <c r="E352" s="25" t="e">
        <f t="shared" si="12"/>
        <v>#DIV/0!</v>
      </c>
      <c r="F352" s="53">
        <f t="shared" si="13"/>
        <v>0</v>
      </c>
      <c r="G352" s="22"/>
      <c r="H352" s="22"/>
      <c r="I352" s="22"/>
      <c r="J352" s="50">
        <f t="shared" si="14"/>
        <v>0</v>
      </c>
      <c r="K352" s="67"/>
    </row>
    <row r="353" spans="2:11" x14ac:dyDescent="0.15">
      <c r="B353" s="51">
        <v>313</v>
      </c>
      <c r="C353" s="23"/>
      <c r="D353" s="23"/>
      <c r="E353" s="25" t="e">
        <f t="shared" si="12"/>
        <v>#DIV/0!</v>
      </c>
      <c r="F353" s="53">
        <f t="shared" si="13"/>
        <v>0</v>
      </c>
      <c r="G353" s="22"/>
      <c r="H353" s="22"/>
      <c r="I353" s="22"/>
      <c r="J353" s="50">
        <f t="shared" si="14"/>
        <v>0</v>
      </c>
      <c r="K353" s="67"/>
    </row>
    <row r="354" spans="2:11" x14ac:dyDescent="0.15">
      <c r="B354" s="51">
        <v>314</v>
      </c>
      <c r="C354" s="23"/>
      <c r="D354" s="23"/>
      <c r="E354" s="25" t="e">
        <f t="shared" si="12"/>
        <v>#DIV/0!</v>
      </c>
      <c r="F354" s="53">
        <f t="shared" si="13"/>
        <v>0</v>
      </c>
      <c r="G354" s="22"/>
      <c r="H354" s="22"/>
      <c r="I354" s="22"/>
      <c r="J354" s="50">
        <f t="shared" si="14"/>
        <v>0</v>
      </c>
      <c r="K354" s="67"/>
    </row>
    <row r="355" spans="2:11" x14ac:dyDescent="0.15">
      <c r="B355" s="51">
        <v>315</v>
      </c>
      <c r="C355" s="23"/>
      <c r="D355" s="23"/>
      <c r="E355" s="25" t="e">
        <f t="shared" si="12"/>
        <v>#DIV/0!</v>
      </c>
      <c r="F355" s="53">
        <f t="shared" si="13"/>
        <v>0</v>
      </c>
      <c r="G355" s="22"/>
      <c r="H355" s="22"/>
      <c r="I355" s="22"/>
      <c r="J355" s="50">
        <f t="shared" si="14"/>
        <v>0</v>
      </c>
      <c r="K355" s="67"/>
    </row>
    <row r="356" spans="2:11" x14ac:dyDescent="0.15">
      <c r="B356" s="51">
        <v>316</v>
      </c>
      <c r="C356" s="23"/>
      <c r="D356" s="23"/>
      <c r="E356" s="25" t="e">
        <f t="shared" si="12"/>
        <v>#DIV/0!</v>
      </c>
      <c r="F356" s="53">
        <f t="shared" si="13"/>
        <v>0</v>
      </c>
      <c r="G356" s="22"/>
      <c r="H356" s="22"/>
      <c r="I356" s="22"/>
      <c r="J356" s="50">
        <f t="shared" si="14"/>
        <v>0</v>
      </c>
      <c r="K356" s="67"/>
    </row>
    <row r="357" spans="2:11" x14ac:dyDescent="0.15">
      <c r="B357" s="51">
        <v>317</v>
      </c>
      <c r="C357" s="23"/>
      <c r="D357" s="23"/>
      <c r="E357" s="25" t="e">
        <f t="shared" si="12"/>
        <v>#DIV/0!</v>
      </c>
      <c r="F357" s="53">
        <f t="shared" si="13"/>
        <v>0</v>
      </c>
      <c r="G357" s="22"/>
      <c r="H357" s="22"/>
      <c r="I357" s="22"/>
      <c r="J357" s="50">
        <f t="shared" si="14"/>
        <v>0</v>
      </c>
      <c r="K357" s="67"/>
    </row>
    <row r="358" spans="2:11" x14ac:dyDescent="0.15">
      <c r="B358" s="51">
        <v>318</v>
      </c>
      <c r="C358" s="23"/>
      <c r="D358" s="23"/>
      <c r="E358" s="25" t="e">
        <f t="shared" si="12"/>
        <v>#DIV/0!</v>
      </c>
      <c r="F358" s="53">
        <f t="shared" si="13"/>
        <v>0</v>
      </c>
      <c r="G358" s="22"/>
      <c r="H358" s="22"/>
      <c r="I358" s="22"/>
      <c r="J358" s="50">
        <f t="shared" si="14"/>
        <v>0</v>
      </c>
      <c r="K358" s="67"/>
    </row>
    <row r="359" spans="2:11" x14ac:dyDescent="0.15">
      <c r="B359" s="51">
        <v>319</v>
      </c>
      <c r="C359" s="23"/>
      <c r="D359" s="23"/>
      <c r="E359" s="25" t="e">
        <f t="shared" si="12"/>
        <v>#DIV/0!</v>
      </c>
      <c r="F359" s="53">
        <f t="shared" si="13"/>
        <v>0</v>
      </c>
      <c r="G359" s="22"/>
      <c r="H359" s="22"/>
      <c r="I359" s="22"/>
      <c r="J359" s="50">
        <f t="shared" si="14"/>
        <v>0</v>
      </c>
      <c r="K359" s="67"/>
    </row>
    <row r="360" spans="2:11" x14ac:dyDescent="0.15">
      <c r="B360" s="51">
        <v>320</v>
      </c>
      <c r="C360" s="23"/>
      <c r="D360" s="23"/>
      <c r="E360" s="25" t="e">
        <f t="shared" si="12"/>
        <v>#DIV/0!</v>
      </c>
      <c r="F360" s="53">
        <f t="shared" si="13"/>
        <v>0</v>
      </c>
      <c r="G360" s="22"/>
      <c r="H360" s="22"/>
      <c r="I360" s="22"/>
      <c r="J360" s="50">
        <f t="shared" si="14"/>
        <v>0</v>
      </c>
      <c r="K360" s="67"/>
    </row>
    <row r="361" spans="2:11" x14ac:dyDescent="0.15">
      <c r="B361" s="51">
        <v>321</v>
      </c>
      <c r="C361" s="23"/>
      <c r="D361" s="23"/>
      <c r="E361" s="25" t="e">
        <f t="shared" ref="E361:E405" si="15">ROUND(D361/$H$18,2)</f>
        <v>#DIV/0!</v>
      </c>
      <c r="F361" s="53">
        <f t="shared" ref="F361:F405" si="16">ROUND(9.8*D361*$H$17,2)</f>
        <v>0</v>
      </c>
      <c r="G361" s="22"/>
      <c r="H361" s="22"/>
      <c r="I361" s="22"/>
      <c r="J361" s="50">
        <f t="shared" ref="J361:J405" si="17">ROUND(F361*G361*H361*I361,0)</f>
        <v>0</v>
      </c>
      <c r="K361" s="67"/>
    </row>
    <row r="362" spans="2:11" x14ac:dyDescent="0.15">
      <c r="B362" s="51">
        <v>322</v>
      </c>
      <c r="C362" s="23"/>
      <c r="D362" s="23"/>
      <c r="E362" s="25" t="e">
        <f t="shared" si="15"/>
        <v>#DIV/0!</v>
      </c>
      <c r="F362" s="53">
        <f t="shared" si="16"/>
        <v>0</v>
      </c>
      <c r="G362" s="22"/>
      <c r="H362" s="22"/>
      <c r="I362" s="22"/>
      <c r="J362" s="50">
        <f t="shared" si="17"/>
        <v>0</v>
      </c>
      <c r="K362" s="67"/>
    </row>
    <row r="363" spans="2:11" x14ac:dyDescent="0.15">
      <c r="B363" s="51">
        <v>323</v>
      </c>
      <c r="C363" s="23"/>
      <c r="D363" s="23"/>
      <c r="E363" s="25" t="e">
        <f t="shared" si="15"/>
        <v>#DIV/0!</v>
      </c>
      <c r="F363" s="53">
        <f t="shared" si="16"/>
        <v>0</v>
      </c>
      <c r="G363" s="22"/>
      <c r="H363" s="22"/>
      <c r="I363" s="22"/>
      <c r="J363" s="50">
        <f t="shared" si="17"/>
        <v>0</v>
      </c>
      <c r="K363" s="67"/>
    </row>
    <row r="364" spans="2:11" x14ac:dyDescent="0.15">
      <c r="B364" s="51">
        <v>324</v>
      </c>
      <c r="C364" s="23"/>
      <c r="D364" s="23"/>
      <c r="E364" s="25" t="e">
        <f t="shared" si="15"/>
        <v>#DIV/0!</v>
      </c>
      <c r="F364" s="53">
        <f t="shared" si="16"/>
        <v>0</v>
      </c>
      <c r="G364" s="22"/>
      <c r="H364" s="22"/>
      <c r="I364" s="22"/>
      <c r="J364" s="50">
        <f t="shared" si="17"/>
        <v>0</v>
      </c>
      <c r="K364" s="67"/>
    </row>
    <row r="365" spans="2:11" x14ac:dyDescent="0.15">
      <c r="B365" s="51">
        <v>325</v>
      </c>
      <c r="C365" s="23"/>
      <c r="D365" s="23"/>
      <c r="E365" s="25" t="e">
        <f t="shared" si="15"/>
        <v>#DIV/0!</v>
      </c>
      <c r="F365" s="53">
        <f t="shared" si="16"/>
        <v>0</v>
      </c>
      <c r="G365" s="22"/>
      <c r="H365" s="22"/>
      <c r="I365" s="22"/>
      <c r="J365" s="50">
        <f t="shared" si="17"/>
        <v>0</v>
      </c>
      <c r="K365" s="67"/>
    </row>
    <row r="366" spans="2:11" x14ac:dyDescent="0.15">
      <c r="B366" s="51">
        <v>326</v>
      </c>
      <c r="C366" s="23"/>
      <c r="D366" s="23"/>
      <c r="E366" s="25" t="e">
        <f t="shared" si="15"/>
        <v>#DIV/0!</v>
      </c>
      <c r="F366" s="53">
        <f t="shared" si="16"/>
        <v>0</v>
      </c>
      <c r="G366" s="22"/>
      <c r="H366" s="22"/>
      <c r="I366" s="22"/>
      <c r="J366" s="50">
        <f t="shared" si="17"/>
        <v>0</v>
      </c>
      <c r="K366" s="67"/>
    </row>
    <row r="367" spans="2:11" x14ac:dyDescent="0.15">
      <c r="B367" s="51">
        <v>327</v>
      </c>
      <c r="C367" s="23"/>
      <c r="D367" s="23"/>
      <c r="E367" s="25" t="e">
        <f t="shared" si="15"/>
        <v>#DIV/0!</v>
      </c>
      <c r="F367" s="53">
        <f t="shared" si="16"/>
        <v>0</v>
      </c>
      <c r="G367" s="22"/>
      <c r="H367" s="22"/>
      <c r="I367" s="22"/>
      <c r="J367" s="50">
        <f t="shared" si="17"/>
        <v>0</v>
      </c>
      <c r="K367" s="67"/>
    </row>
    <row r="368" spans="2:11" x14ac:dyDescent="0.15">
      <c r="B368" s="51">
        <v>328</v>
      </c>
      <c r="C368" s="23"/>
      <c r="D368" s="23"/>
      <c r="E368" s="25" t="e">
        <f t="shared" si="15"/>
        <v>#DIV/0!</v>
      </c>
      <c r="F368" s="53">
        <f t="shared" si="16"/>
        <v>0</v>
      </c>
      <c r="G368" s="22"/>
      <c r="H368" s="22"/>
      <c r="I368" s="22"/>
      <c r="J368" s="50">
        <f t="shared" si="17"/>
        <v>0</v>
      </c>
      <c r="K368" s="67"/>
    </row>
    <row r="369" spans="2:11" x14ac:dyDescent="0.15">
      <c r="B369" s="51">
        <v>329</v>
      </c>
      <c r="C369" s="23"/>
      <c r="D369" s="23"/>
      <c r="E369" s="25" t="e">
        <f t="shared" si="15"/>
        <v>#DIV/0!</v>
      </c>
      <c r="F369" s="53">
        <f t="shared" si="16"/>
        <v>0</v>
      </c>
      <c r="G369" s="22"/>
      <c r="H369" s="22"/>
      <c r="I369" s="22"/>
      <c r="J369" s="50">
        <f t="shared" si="17"/>
        <v>0</v>
      </c>
      <c r="K369" s="67"/>
    </row>
    <row r="370" spans="2:11" x14ac:dyDescent="0.15">
      <c r="B370" s="51">
        <v>330</v>
      </c>
      <c r="C370" s="23"/>
      <c r="D370" s="23"/>
      <c r="E370" s="25" t="e">
        <f t="shared" si="15"/>
        <v>#DIV/0!</v>
      </c>
      <c r="F370" s="53">
        <f t="shared" si="16"/>
        <v>0</v>
      </c>
      <c r="G370" s="22"/>
      <c r="H370" s="22"/>
      <c r="I370" s="22"/>
      <c r="J370" s="50">
        <f t="shared" si="17"/>
        <v>0</v>
      </c>
      <c r="K370" s="67"/>
    </row>
    <row r="371" spans="2:11" x14ac:dyDescent="0.15">
      <c r="B371" s="51">
        <v>331</v>
      </c>
      <c r="C371" s="23"/>
      <c r="D371" s="23"/>
      <c r="E371" s="25" t="e">
        <f t="shared" si="15"/>
        <v>#DIV/0!</v>
      </c>
      <c r="F371" s="53">
        <f t="shared" si="16"/>
        <v>0</v>
      </c>
      <c r="G371" s="22"/>
      <c r="H371" s="22"/>
      <c r="I371" s="22"/>
      <c r="J371" s="50">
        <f t="shared" si="17"/>
        <v>0</v>
      </c>
      <c r="K371" s="67"/>
    </row>
    <row r="372" spans="2:11" x14ac:dyDescent="0.15">
      <c r="B372" s="51">
        <v>332</v>
      </c>
      <c r="C372" s="23"/>
      <c r="D372" s="23"/>
      <c r="E372" s="25" t="e">
        <f t="shared" si="15"/>
        <v>#DIV/0!</v>
      </c>
      <c r="F372" s="53">
        <f t="shared" si="16"/>
        <v>0</v>
      </c>
      <c r="G372" s="22"/>
      <c r="H372" s="22"/>
      <c r="I372" s="22"/>
      <c r="J372" s="50">
        <f t="shared" si="17"/>
        <v>0</v>
      </c>
      <c r="K372" s="67"/>
    </row>
    <row r="373" spans="2:11" x14ac:dyDescent="0.15">
      <c r="B373" s="51">
        <v>333</v>
      </c>
      <c r="C373" s="23"/>
      <c r="D373" s="23"/>
      <c r="E373" s="25" t="e">
        <f t="shared" si="15"/>
        <v>#DIV/0!</v>
      </c>
      <c r="F373" s="53">
        <f t="shared" si="16"/>
        <v>0</v>
      </c>
      <c r="G373" s="22"/>
      <c r="H373" s="22"/>
      <c r="I373" s="22"/>
      <c r="J373" s="50">
        <f t="shared" si="17"/>
        <v>0</v>
      </c>
      <c r="K373" s="67"/>
    </row>
    <row r="374" spans="2:11" x14ac:dyDescent="0.15">
      <c r="B374" s="51">
        <v>334</v>
      </c>
      <c r="C374" s="23"/>
      <c r="D374" s="23"/>
      <c r="E374" s="25" t="e">
        <f t="shared" si="15"/>
        <v>#DIV/0!</v>
      </c>
      <c r="F374" s="53">
        <f t="shared" si="16"/>
        <v>0</v>
      </c>
      <c r="G374" s="22"/>
      <c r="H374" s="22"/>
      <c r="I374" s="22"/>
      <c r="J374" s="50">
        <f t="shared" si="17"/>
        <v>0</v>
      </c>
      <c r="K374" s="67"/>
    </row>
    <row r="375" spans="2:11" x14ac:dyDescent="0.15">
      <c r="B375" s="51">
        <v>335</v>
      </c>
      <c r="C375" s="23"/>
      <c r="D375" s="23"/>
      <c r="E375" s="25" t="e">
        <f t="shared" si="15"/>
        <v>#DIV/0!</v>
      </c>
      <c r="F375" s="53">
        <f t="shared" si="16"/>
        <v>0</v>
      </c>
      <c r="G375" s="22"/>
      <c r="H375" s="22"/>
      <c r="I375" s="22"/>
      <c r="J375" s="50">
        <f t="shared" si="17"/>
        <v>0</v>
      </c>
      <c r="K375" s="67"/>
    </row>
    <row r="376" spans="2:11" x14ac:dyDescent="0.15">
      <c r="B376" s="51">
        <v>336</v>
      </c>
      <c r="C376" s="23"/>
      <c r="D376" s="23"/>
      <c r="E376" s="25" t="e">
        <f t="shared" si="15"/>
        <v>#DIV/0!</v>
      </c>
      <c r="F376" s="53">
        <f t="shared" si="16"/>
        <v>0</v>
      </c>
      <c r="G376" s="22"/>
      <c r="H376" s="22"/>
      <c r="I376" s="22"/>
      <c r="J376" s="50">
        <f t="shared" si="17"/>
        <v>0</v>
      </c>
      <c r="K376" s="67"/>
    </row>
    <row r="377" spans="2:11" x14ac:dyDescent="0.15">
      <c r="B377" s="51">
        <v>337</v>
      </c>
      <c r="C377" s="23"/>
      <c r="D377" s="23"/>
      <c r="E377" s="25" t="e">
        <f t="shared" si="15"/>
        <v>#DIV/0!</v>
      </c>
      <c r="F377" s="53">
        <f t="shared" si="16"/>
        <v>0</v>
      </c>
      <c r="G377" s="22"/>
      <c r="H377" s="22"/>
      <c r="I377" s="22"/>
      <c r="J377" s="50">
        <f t="shared" si="17"/>
        <v>0</v>
      </c>
      <c r="K377" s="67"/>
    </row>
    <row r="378" spans="2:11" x14ac:dyDescent="0.15">
      <c r="B378" s="51">
        <v>338</v>
      </c>
      <c r="C378" s="23"/>
      <c r="D378" s="23"/>
      <c r="E378" s="25" t="e">
        <f t="shared" si="15"/>
        <v>#DIV/0!</v>
      </c>
      <c r="F378" s="53">
        <f t="shared" si="16"/>
        <v>0</v>
      </c>
      <c r="G378" s="22"/>
      <c r="H378" s="22"/>
      <c r="I378" s="22"/>
      <c r="J378" s="50">
        <f t="shared" si="17"/>
        <v>0</v>
      </c>
      <c r="K378" s="67"/>
    </row>
    <row r="379" spans="2:11" x14ac:dyDescent="0.15">
      <c r="B379" s="51">
        <v>339</v>
      </c>
      <c r="C379" s="23"/>
      <c r="D379" s="23"/>
      <c r="E379" s="25" t="e">
        <f t="shared" si="15"/>
        <v>#DIV/0!</v>
      </c>
      <c r="F379" s="53">
        <f t="shared" si="16"/>
        <v>0</v>
      </c>
      <c r="G379" s="22"/>
      <c r="H379" s="22"/>
      <c r="I379" s="22"/>
      <c r="J379" s="50">
        <f t="shared" si="17"/>
        <v>0</v>
      </c>
      <c r="K379" s="67"/>
    </row>
    <row r="380" spans="2:11" x14ac:dyDescent="0.15">
      <c r="B380" s="51">
        <v>340</v>
      </c>
      <c r="C380" s="23"/>
      <c r="D380" s="23"/>
      <c r="E380" s="25" t="e">
        <f t="shared" si="15"/>
        <v>#DIV/0!</v>
      </c>
      <c r="F380" s="53">
        <f t="shared" si="16"/>
        <v>0</v>
      </c>
      <c r="G380" s="22"/>
      <c r="H380" s="22"/>
      <c r="I380" s="22"/>
      <c r="J380" s="50">
        <f t="shared" si="17"/>
        <v>0</v>
      </c>
      <c r="K380" s="67"/>
    </row>
    <row r="381" spans="2:11" x14ac:dyDescent="0.15">
      <c r="B381" s="51">
        <v>341</v>
      </c>
      <c r="C381" s="23"/>
      <c r="D381" s="23"/>
      <c r="E381" s="25" t="e">
        <f t="shared" si="15"/>
        <v>#DIV/0!</v>
      </c>
      <c r="F381" s="53">
        <f t="shared" si="16"/>
        <v>0</v>
      </c>
      <c r="G381" s="22"/>
      <c r="H381" s="22"/>
      <c r="I381" s="22"/>
      <c r="J381" s="50">
        <f t="shared" si="17"/>
        <v>0</v>
      </c>
      <c r="K381" s="67"/>
    </row>
    <row r="382" spans="2:11" x14ac:dyDescent="0.15">
      <c r="B382" s="51">
        <v>342</v>
      </c>
      <c r="C382" s="23"/>
      <c r="D382" s="23"/>
      <c r="E382" s="25" t="e">
        <f t="shared" si="15"/>
        <v>#DIV/0!</v>
      </c>
      <c r="F382" s="53">
        <f t="shared" si="16"/>
        <v>0</v>
      </c>
      <c r="G382" s="22"/>
      <c r="H382" s="22"/>
      <c r="I382" s="22"/>
      <c r="J382" s="50">
        <f t="shared" si="17"/>
        <v>0</v>
      </c>
      <c r="K382" s="67"/>
    </row>
    <row r="383" spans="2:11" x14ac:dyDescent="0.15">
      <c r="B383" s="51">
        <v>343</v>
      </c>
      <c r="C383" s="23"/>
      <c r="D383" s="23"/>
      <c r="E383" s="25" t="e">
        <f t="shared" si="15"/>
        <v>#DIV/0!</v>
      </c>
      <c r="F383" s="53">
        <f t="shared" si="16"/>
        <v>0</v>
      </c>
      <c r="G383" s="22"/>
      <c r="H383" s="22"/>
      <c r="I383" s="22"/>
      <c r="J383" s="50">
        <f t="shared" si="17"/>
        <v>0</v>
      </c>
      <c r="K383" s="67"/>
    </row>
    <row r="384" spans="2:11" x14ac:dyDescent="0.15">
      <c r="B384" s="51">
        <v>344</v>
      </c>
      <c r="C384" s="23"/>
      <c r="D384" s="23"/>
      <c r="E384" s="25" t="e">
        <f t="shared" si="15"/>
        <v>#DIV/0!</v>
      </c>
      <c r="F384" s="53">
        <f t="shared" si="16"/>
        <v>0</v>
      </c>
      <c r="G384" s="22"/>
      <c r="H384" s="22"/>
      <c r="I384" s="22"/>
      <c r="J384" s="50">
        <f t="shared" si="17"/>
        <v>0</v>
      </c>
      <c r="K384" s="67"/>
    </row>
    <row r="385" spans="2:11" x14ac:dyDescent="0.15">
      <c r="B385" s="51">
        <v>345</v>
      </c>
      <c r="C385" s="23"/>
      <c r="D385" s="23"/>
      <c r="E385" s="25" t="e">
        <f t="shared" si="15"/>
        <v>#DIV/0!</v>
      </c>
      <c r="F385" s="53">
        <f t="shared" si="16"/>
        <v>0</v>
      </c>
      <c r="G385" s="22"/>
      <c r="H385" s="22"/>
      <c r="I385" s="22"/>
      <c r="J385" s="50">
        <f t="shared" si="17"/>
        <v>0</v>
      </c>
      <c r="K385" s="67"/>
    </row>
    <row r="386" spans="2:11" x14ac:dyDescent="0.15">
      <c r="B386" s="51">
        <v>346</v>
      </c>
      <c r="C386" s="23"/>
      <c r="D386" s="23"/>
      <c r="E386" s="25" t="e">
        <f t="shared" si="15"/>
        <v>#DIV/0!</v>
      </c>
      <c r="F386" s="53">
        <f t="shared" si="16"/>
        <v>0</v>
      </c>
      <c r="G386" s="22"/>
      <c r="H386" s="22"/>
      <c r="I386" s="22"/>
      <c r="J386" s="50">
        <f t="shared" si="17"/>
        <v>0</v>
      </c>
      <c r="K386" s="67"/>
    </row>
    <row r="387" spans="2:11" x14ac:dyDescent="0.15">
      <c r="B387" s="51">
        <v>347</v>
      </c>
      <c r="C387" s="23"/>
      <c r="D387" s="23"/>
      <c r="E387" s="25" t="e">
        <f t="shared" si="15"/>
        <v>#DIV/0!</v>
      </c>
      <c r="F387" s="53">
        <f t="shared" si="16"/>
        <v>0</v>
      </c>
      <c r="G387" s="22"/>
      <c r="H387" s="22"/>
      <c r="I387" s="22"/>
      <c r="J387" s="50">
        <f t="shared" si="17"/>
        <v>0</v>
      </c>
      <c r="K387" s="67"/>
    </row>
    <row r="388" spans="2:11" x14ac:dyDescent="0.15">
      <c r="B388" s="51">
        <v>348</v>
      </c>
      <c r="C388" s="23"/>
      <c r="D388" s="23"/>
      <c r="E388" s="25" t="e">
        <f t="shared" si="15"/>
        <v>#DIV/0!</v>
      </c>
      <c r="F388" s="53">
        <f t="shared" si="16"/>
        <v>0</v>
      </c>
      <c r="G388" s="22"/>
      <c r="H388" s="22"/>
      <c r="I388" s="22"/>
      <c r="J388" s="50">
        <f t="shared" si="17"/>
        <v>0</v>
      </c>
      <c r="K388" s="67"/>
    </row>
    <row r="389" spans="2:11" x14ac:dyDescent="0.15">
      <c r="B389" s="51">
        <v>349</v>
      </c>
      <c r="C389" s="23"/>
      <c r="D389" s="23"/>
      <c r="E389" s="25" t="e">
        <f t="shared" si="15"/>
        <v>#DIV/0!</v>
      </c>
      <c r="F389" s="53">
        <f t="shared" si="16"/>
        <v>0</v>
      </c>
      <c r="G389" s="22"/>
      <c r="H389" s="22"/>
      <c r="I389" s="22"/>
      <c r="J389" s="50">
        <f t="shared" si="17"/>
        <v>0</v>
      </c>
      <c r="K389" s="67"/>
    </row>
    <row r="390" spans="2:11" x14ac:dyDescent="0.15">
      <c r="B390" s="51">
        <v>350</v>
      </c>
      <c r="C390" s="23"/>
      <c r="D390" s="23"/>
      <c r="E390" s="25" t="e">
        <f t="shared" si="15"/>
        <v>#DIV/0!</v>
      </c>
      <c r="F390" s="53">
        <f t="shared" si="16"/>
        <v>0</v>
      </c>
      <c r="G390" s="22"/>
      <c r="H390" s="22"/>
      <c r="I390" s="22"/>
      <c r="J390" s="50">
        <f t="shared" si="17"/>
        <v>0</v>
      </c>
      <c r="K390" s="67"/>
    </row>
    <row r="391" spans="2:11" x14ac:dyDescent="0.15">
      <c r="B391" s="51">
        <v>351</v>
      </c>
      <c r="C391" s="23"/>
      <c r="D391" s="23"/>
      <c r="E391" s="25" t="e">
        <f t="shared" si="15"/>
        <v>#DIV/0!</v>
      </c>
      <c r="F391" s="53">
        <f t="shared" si="16"/>
        <v>0</v>
      </c>
      <c r="G391" s="22"/>
      <c r="H391" s="22"/>
      <c r="I391" s="22"/>
      <c r="J391" s="50">
        <f t="shared" si="17"/>
        <v>0</v>
      </c>
      <c r="K391" s="67"/>
    </row>
    <row r="392" spans="2:11" x14ac:dyDescent="0.15">
      <c r="B392" s="51">
        <v>352</v>
      </c>
      <c r="C392" s="23"/>
      <c r="D392" s="23"/>
      <c r="E392" s="25" t="e">
        <f t="shared" si="15"/>
        <v>#DIV/0!</v>
      </c>
      <c r="F392" s="53">
        <f t="shared" si="16"/>
        <v>0</v>
      </c>
      <c r="G392" s="22"/>
      <c r="H392" s="22"/>
      <c r="I392" s="22"/>
      <c r="J392" s="50">
        <f t="shared" si="17"/>
        <v>0</v>
      </c>
      <c r="K392" s="67"/>
    </row>
    <row r="393" spans="2:11" x14ac:dyDescent="0.15">
      <c r="B393" s="51">
        <v>353</v>
      </c>
      <c r="C393" s="23"/>
      <c r="D393" s="23"/>
      <c r="E393" s="25" t="e">
        <f t="shared" si="15"/>
        <v>#DIV/0!</v>
      </c>
      <c r="F393" s="53">
        <f t="shared" si="16"/>
        <v>0</v>
      </c>
      <c r="G393" s="22"/>
      <c r="H393" s="22"/>
      <c r="I393" s="22"/>
      <c r="J393" s="50">
        <f t="shared" si="17"/>
        <v>0</v>
      </c>
      <c r="K393" s="67"/>
    </row>
    <row r="394" spans="2:11" x14ac:dyDescent="0.15">
      <c r="B394" s="51">
        <v>354</v>
      </c>
      <c r="C394" s="23"/>
      <c r="D394" s="23"/>
      <c r="E394" s="25" t="e">
        <f t="shared" si="15"/>
        <v>#DIV/0!</v>
      </c>
      <c r="F394" s="53">
        <f t="shared" si="16"/>
        <v>0</v>
      </c>
      <c r="G394" s="22"/>
      <c r="H394" s="22"/>
      <c r="I394" s="22"/>
      <c r="J394" s="50">
        <f t="shared" si="17"/>
        <v>0</v>
      </c>
      <c r="K394" s="67"/>
    </row>
    <row r="395" spans="2:11" x14ac:dyDescent="0.15">
      <c r="B395" s="51">
        <v>355</v>
      </c>
      <c r="C395" s="23"/>
      <c r="D395" s="23"/>
      <c r="E395" s="25" t="e">
        <f t="shared" si="15"/>
        <v>#DIV/0!</v>
      </c>
      <c r="F395" s="53">
        <f t="shared" si="16"/>
        <v>0</v>
      </c>
      <c r="G395" s="22"/>
      <c r="H395" s="22"/>
      <c r="I395" s="22"/>
      <c r="J395" s="50">
        <f t="shared" si="17"/>
        <v>0</v>
      </c>
      <c r="K395" s="67"/>
    </row>
    <row r="396" spans="2:11" x14ac:dyDescent="0.15">
      <c r="B396" s="51">
        <v>356</v>
      </c>
      <c r="C396" s="23"/>
      <c r="D396" s="23"/>
      <c r="E396" s="25" t="e">
        <f t="shared" si="15"/>
        <v>#DIV/0!</v>
      </c>
      <c r="F396" s="53">
        <f t="shared" si="16"/>
        <v>0</v>
      </c>
      <c r="G396" s="22"/>
      <c r="H396" s="22"/>
      <c r="I396" s="22"/>
      <c r="J396" s="50">
        <f t="shared" si="17"/>
        <v>0</v>
      </c>
      <c r="K396" s="67"/>
    </row>
    <row r="397" spans="2:11" x14ac:dyDescent="0.15">
      <c r="B397" s="51">
        <v>357</v>
      </c>
      <c r="C397" s="23"/>
      <c r="D397" s="23"/>
      <c r="E397" s="25" t="e">
        <f t="shared" si="15"/>
        <v>#DIV/0!</v>
      </c>
      <c r="F397" s="53">
        <f t="shared" si="16"/>
        <v>0</v>
      </c>
      <c r="G397" s="22"/>
      <c r="H397" s="22"/>
      <c r="I397" s="22"/>
      <c r="J397" s="50">
        <f t="shared" si="17"/>
        <v>0</v>
      </c>
      <c r="K397" s="67"/>
    </row>
    <row r="398" spans="2:11" x14ac:dyDescent="0.15">
      <c r="B398" s="51">
        <v>358</v>
      </c>
      <c r="C398" s="23"/>
      <c r="D398" s="23"/>
      <c r="E398" s="25" t="e">
        <f t="shared" si="15"/>
        <v>#DIV/0!</v>
      </c>
      <c r="F398" s="53">
        <f t="shared" si="16"/>
        <v>0</v>
      </c>
      <c r="G398" s="22"/>
      <c r="H398" s="22"/>
      <c r="I398" s="22"/>
      <c r="J398" s="50">
        <f t="shared" si="17"/>
        <v>0</v>
      </c>
      <c r="K398" s="67"/>
    </row>
    <row r="399" spans="2:11" x14ac:dyDescent="0.15">
      <c r="B399" s="51">
        <v>359</v>
      </c>
      <c r="C399" s="23"/>
      <c r="D399" s="23"/>
      <c r="E399" s="25" t="e">
        <f t="shared" si="15"/>
        <v>#DIV/0!</v>
      </c>
      <c r="F399" s="53">
        <f t="shared" si="16"/>
        <v>0</v>
      </c>
      <c r="G399" s="22"/>
      <c r="H399" s="22"/>
      <c r="I399" s="22"/>
      <c r="J399" s="50">
        <f t="shared" si="17"/>
        <v>0</v>
      </c>
      <c r="K399" s="67"/>
    </row>
    <row r="400" spans="2:11" x14ac:dyDescent="0.15">
      <c r="B400" s="51">
        <v>360</v>
      </c>
      <c r="C400" s="23"/>
      <c r="D400" s="23"/>
      <c r="E400" s="25" t="e">
        <f t="shared" si="15"/>
        <v>#DIV/0!</v>
      </c>
      <c r="F400" s="53">
        <f t="shared" si="16"/>
        <v>0</v>
      </c>
      <c r="G400" s="22"/>
      <c r="H400" s="22"/>
      <c r="I400" s="22"/>
      <c r="J400" s="50">
        <f t="shared" si="17"/>
        <v>0</v>
      </c>
      <c r="K400" s="67"/>
    </row>
    <row r="401" spans="2:11" x14ac:dyDescent="0.15">
      <c r="B401" s="51">
        <v>361</v>
      </c>
      <c r="C401" s="23"/>
      <c r="D401" s="23"/>
      <c r="E401" s="25" t="e">
        <f t="shared" si="15"/>
        <v>#DIV/0!</v>
      </c>
      <c r="F401" s="53">
        <f t="shared" si="16"/>
        <v>0</v>
      </c>
      <c r="G401" s="22"/>
      <c r="H401" s="22"/>
      <c r="I401" s="22"/>
      <c r="J401" s="50">
        <f t="shared" si="17"/>
        <v>0</v>
      </c>
      <c r="K401" s="67"/>
    </row>
    <row r="402" spans="2:11" x14ac:dyDescent="0.15">
      <c r="B402" s="51">
        <v>362</v>
      </c>
      <c r="C402" s="23"/>
      <c r="D402" s="23"/>
      <c r="E402" s="25" t="e">
        <f t="shared" si="15"/>
        <v>#DIV/0!</v>
      </c>
      <c r="F402" s="53">
        <f t="shared" si="16"/>
        <v>0</v>
      </c>
      <c r="G402" s="22"/>
      <c r="H402" s="22"/>
      <c r="I402" s="22"/>
      <c r="J402" s="50">
        <f t="shared" si="17"/>
        <v>0</v>
      </c>
      <c r="K402" s="67"/>
    </row>
    <row r="403" spans="2:11" x14ac:dyDescent="0.15">
      <c r="B403" s="51">
        <v>363</v>
      </c>
      <c r="C403" s="23"/>
      <c r="D403" s="23"/>
      <c r="E403" s="25" t="e">
        <f t="shared" si="15"/>
        <v>#DIV/0!</v>
      </c>
      <c r="F403" s="53">
        <f t="shared" si="16"/>
        <v>0</v>
      </c>
      <c r="G403" s="22"/>
      <c r="H403" s="22"/>
      <c r="I403" s="22"/>
      <c r="J403" s="50">
        <f t="shared" si="17"/>
        <v>0</v>
      </c>
      <c r="K403" s="67"/>
    </row>
    <row r="404" spans="2:11" x14ac:dyDescent="0.15">
      <c r="B404" s="51">
        <v>364</v>
      </c>
      <c r="C404" s="23"/>
      <c r="D404" s="23"/>
      <c r="E404" s="25" t="e">
        <f t="shared" si="15"/>
        <v>#DIV/0!</v>
      </c>
      <c r="F404" s="53">
        <f t="shared" si="16"/>
        <v>0</v>
      </c>
      <c r="G404" s="22"/>
      <c r="H404" s="22"/>
      <c r="I404" s="22"/>
      <c r="J404" s="50">
        <f t="shared" si="17"/>
        <v>0</v>
      </c>
      <c r="K404" s="67"/>
    </row>
    <row r="405" spans="2:11" x14ac:dyDescent="0.15">
      <c r="B405" s="51">
        <v>365</v>
      </c>
      <c r="C405" s="23"/>
      <c r="D405" s="23"/>
      <c r="E405" s="25" t="e">
        <f t="shared" si="15"/>
        <v>#DIV/0!</v>
      </c>
      <c r="F405" s="53">
        <f t="shared" si="16"/>
        <v>0</v>
      </c>
      <c r="G405" s="22"/>
      <c r="H405" s="22"/>
      <c r="I405" s="22"/>
      <c r="J405" s="50">
        <f t="shared" si="17"/>
        <v>0</v>
      </c>
      <c r="K405" s="67"/>
    </row>
    <row r="406" spans="2:11" x14ac:dyDescent="0.15">
      <c r="C406" s="69"/>
      <c r="I406" s="28" t="s">
        <v>101</v>
      </c>
      <c r="J406" s="54">
        <f>SUM(J41:J405)</f>
        <v>0</v>
      </c>
      <c r="K406" s="68">
        <f>SUM(K41:K405)</f>
        <v>0</v>
      </c>
    </row>
  </sheetData>
  <mergeCells count="58">
    <mergeCell ref="B24:D24"/>
    <mergeCell ref="F24:G24"/>
    <mergeCell ref="I24:J24"/>
    <mergeCell ref="B20:D20"/>
    <mergeCell ref="F30:G30"/>
    <mergeCell ref="F20:G20"/>
    <mergeCell ref="I20:J20"/>
    <mergeCell ref="B21:D21"/>
    <mergeCell ref="F21:G21"/>
    <mergeCell ref="I21:J21"/>
    <mergeCell ref="B22:D22"/>
    <mergeCell ref="F22:G22"/>
    <mergeCell ref="I22:J22"/>
    <mergeCell ref="B23:D23"/>
    <mergeCell ref="F23:G23"/>
    <mergeCell ref="B25:D25"/>
    <mergeCell ref="B17:D17"/>
    <mergeCell ref="F17:G17"/>
    <mergeCell ref="I17:J17"/>
    <mergeCell ref="B18:D18"/>
    <mergeCell ref="F18:G18"/>
    <mergeCell ref="I18:J18"/>
    <mergeCell ref="B15:D15"/>
    <mergeCell ref="F15:G15"/>
    <mergeCell ref="I15:J15"/>
    <mergeCell ref="B16:D16"/>
    <mergeCell ref="F16:G16"/>
    <mergeCell ref="I16:J16"/>
    <mergeCell ref="D36:F36"/>
    <mergeCell ref="B4:D4"/>
    <mergeCell ref="E4:J4"/>
    <mergeCell ref="B5:C7"/>
    <mergeCell ref="E5:J5"/>
    <mergeCell ref="E6:J6"/>
    <mergeCell ref="E7:F7"/>
    <mergeCell ref="H7:I7"/>
    <mergeCell ref="B12:D12"/>
    <mergeCell ref="F12:G12"/>
    <mergeCell ref="I12:J12"/>
    <mergeCell ref="B13:C14"/>
    <mergeCell ref="F13:G13"/>
    <mergeCell ref="I13:J13"/>
    <mergeCell ref="F14:G14"/>
    <mergeCell ref="I14:J14"/>
    <mergeCell ref="F25:G25"/>
    <mergeCell ref="I25:J25"/>
    <mergeCell ref="B28:D28"/>
    <mergeCell ref="F28:G28"/>
    <mergeCell ref="B32:D32"/>
    <mergeCell ref="F32:G32"/>
    <mergeCell ref="B31:D31"/>
    <mergeCell ref="F31:G31"/>
    <mergeCell ref="B26:D26"/>
    <mergeCell ref="F26:G26"/>
    <mergeCell ref="B27:D27"/>
    <mergeCell ref="F27:G27"/>
    <mergeCell ref="B29:D29"/>
    <mergeCell ref="F29:G2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46" orientation="portrait" r:id="rId1"/>
  <rowBreaks count="4" manualBreakCount="4">
    <brk id="34" min="1" max="11" man="1"/>
    <brk id="140" min="1" max="11" man="1"/>
    <brk id="240" min="1" max="11" man="1"/>
    <brk id="340" min="1" max="11" man="1"/>
  </rowBreaks>
  <colBreaks count="1" manualBreakCount="1">
    <brk id="1" max="39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小水力発電(流況データなしの場合)_記入例</vt:lpstr>
      <vt:lpstr>小水力発電(流況データなしの場合)_記入用</vt:lpstr>
      <vt:lpstr>小水力発電(流況データありの場合)_記入例</vt:lpstr>
      <vt:lpstr>小水力発電(流況データありの場合)_記入用</vt:lpstr>
      <vt:lpstr>'小水力発電(流況データありの場合)_記入用'!Print_Area</vt:lpstr>
      <vt:lpstr>'小水力発電(流況データありの場合)_記入例'!Print_Area</vt:lpstr>
      <vt:lpstr>'小水力発電(流況データなしの場合)_記入用'!Print_Area</vt:lpstr>
      <vt:lpstr>'小水力発電(流況データなしの場合)_記入例'!Print_Area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2022-04-05T02:25:38Z</dcterms:created>
  <dcterms:modified xsi:type="dcterms:W3CDTF">2025-04-04T05:19:01Z</dcterms:modified>
</cp:coreProperties>
</file>