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51" documentId="8_{343D5EB2-FA9A-47BB-B91B-B98B4D7F2BA2}" xr6:coauthVersionLast="45" xr6:coauthVersionMax="45" xr10:uidLastSave="{A74B7F82-A12D-4C4E-BF0F-DA69A842FD66}"/>
  <bookViews>
    <workbookView xWindow="315" yWindow="45" windowWidth="25050" windowHeight="14715" xr2:uid="{4DADD510-2D59-4293-A4A7-04A2DC508F9A}"/>
  </bookViews>
  <sheets>
    <sheet name="冷凍機（冷凍・冷蔵用）記入例" sheetId="13" r:id="rId1"/>
    <sheet name="冷凍機（冷凍・冷蔵用）記入用" sheetId="14" r:id="rId2"/>
  </sheets>
  <definedNames>
    <definedName name="_xlnm.Print_Area" localSheetId="1">'冷凍機（冷凍・冷蔵用）記入用'!$A$1:$R$51</definedName>
    <definedName name="_xlnm.Print_Area" localSheetId="0">'冷凍機（冷凍・冷蔵用）記入例'!$A$1:$R$51</definedName>
    <definedName name="_xlnm.Print_Titles" localSheetId="1">'冷凍機（冷凍・冷蔵用）記入用'!$2:$2</definedName>
    <definedName name="_xlnm.Print_Titles" localSheetId="0">'冷凍機（冷凍・冷蔵用）記入例'!$2:$2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13" l="1"/>
  <c r="Q29" i="13" s="1"/>
  <c r="Q40" i="13" l="1"/>
  <c r="Q38" i="13" s="1"/>
  <c r="Q40" i="14"/>
  <c r="Q38" i="14" s="1"/>
  <c r="Q29" i="14"/>
  <c r="Q28" i="14" s="1"/>
  <c r="Q23" i="14"/>
  <c r="Q28" i="13"/>
  <c r="Q12" i="14" l="1"/>
  <c r="Q13" i="14"/>
  <c r="Q10" i="14" l="1"/>
  <c r="Q48" i="14" s="1"/>
  <c r="Q13" i="13"/>
  <c r="Q10" i="13" l="1"/>
  <c r="Q48" i="13" s="1"/>
  <c r="Q12" i="13"/>
</calcChain>
</file>

<file path=xl/sharedStrings.xml><?xml version="1.0" encoding="utf-8"?>
<sst xmlns="http://schemas.openxmlformats.org/spreadsheetml/2006/main" count="149" uniqueCount="64">
  <si>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</si>
  <si>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</si>
  <si>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</si>
  <si>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</si>
  <si>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</si>
  <si>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</si>
  <si>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</si>
  <si>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</si>
  <si>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</si>
  <si>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</si>
  <si>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</si>
  <si>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</si>
  <si>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</si>
  <si>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</si>
  <si>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</si>
  <si>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</si>
  <si>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</si>
  <si>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</si>
  <si>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</si>
  <si>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</si>
  <si>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</si>
  <si>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</si>
  <si>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</si>
  <si>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</si>
  <si>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</si>
  <si>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</si>
  <si>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■導入する設備が同一仕様の場合</t>
    <rPh sb="1" eb="3">
      <t>ドウニュウ</t>
    </rPh>
    <rPh sb="5" eb="7">
      <t>セツビ</t>
    </rPh>
    <rPh sb="8" eb="10">
      <t>ドウイツ</t>
    </rPh>
    <rPh sb="10" eb="12">
      <t>シヨウ</t>
    </rPh>
    <rPh sb="13" eb="15">
      <t>バアイ</t>
    </rPh>
    <phoneticPr fontId="1"/>
  </si>
  <si>
    <t>Qa=</t>
    <phoneticPr fontId="1"/>
  </si>
  <si>
    <t>Q×N</t>
    <phoneticPr fontId="1"/>
  </si>
  <si>
    <t>Qa</t>
    <phoneticPr fontId="1"/>
  </si>
  <si>
    <t>N</t>
    <phoneticPr fontId="1"/>
  </si>
  <si>
    <t>導入台数</t>
    <rPh sb="0" eb="2">
      <t>ドウニュウ</t>
    </rPh>
    <rPh sb="2" eb="4">
      <t>ダイスウ</t>
    </rPh>
    <phoneticPr fontId="1"/>
  </si>
  <si>
    <t>合計CO2排出削減量</t>
    <rPh sb="0" eb="2">
      <t>ゴウケイ</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</si>
  <si>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</si>
  <si>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</si>
  <si>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</si>
  <si>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</si>
  <si>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</si>
  <si>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</si>
  <si>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</si>
  <si>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RQhy</t>
    <phoneticPr fontId="1"/>
  </si>
  <si>
    <t>PQhy</t>
  </si>
  <si>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</si>
  <si>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</si>
  <si>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</si>
  <si>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</si>
  <si>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</si>
  <si>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</si>
  <si>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◎CO2排出削減量</t>
    <phoneticPr fontId="1"/>
  </si>
  <si>
    <t>RQey=ＣＱy/Rcop</t>
    <phoneticPr fontId="1"/>
  </si>
  <si>
    <t>Pｙ＝PQeｙ×gef</t>
    <phoneticPr fontId="1"/>
  </si>
  <si>
    <t>※この値を実施計画書に記載</t>
    <phoneticPr fontId="1"/>
  </si>
  <si>
    <t>MW/年</t>
    <rPh sb="3" eb="4">
      <t>ネン</t>
    </rPh>
    <phoneticPr fontId="1"/>
  </si>
  <si>
    <t>時間当たり必要冷凍能力</t>
    <phoneticPr fontId="1"/>
  </si>
  <si>
    <t>kWh</t>
    <phoneticPr fontId="1"/>
  </si>
  <si>
    <t>年間稼働時間</t>
    <phoneticPr fontId="1"/>
  </si>
  <si>
    <t>h/年</t>
    <phoneticPr fontId="1"/>
  </si>
  <si>
    <t>冷凍倉庫（-25度）</t>
    <rPh sb="0" eb="2">
      <t>レイトウ</t>
    </rPh>
    <rPh sb="2" eb="4">
      <t>ソウコ</t>
    </rPh>
    <rPh sb="8" eb="9">
      <t>ド</t>
    </rPh>
    <phoneticPr fontId="1"/>
  </si>
  <si>
    <t>リファレンス冷凍機本体以外のシステム補機の年間消費電力量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</si>
  <si>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プロジェクト冷凍機本体以外のシステム補機の年間消費電力量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</si>
  <si>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●必要冷凍能力（冷凍・冷蔵負荷など）の計算</t>
    <rPh sb="1" eb="3">
      <t>ヒツヨウ</t>
    </rPh>
    <rPh sb="3" eb="5">
      <t>レイトウ</t>
    </rPh>
    <rPh sb="5" eb="7">
      <t>ノウリョク</t>
    </rPh>
    <rPh sb="8" eb="10">
      <t>レイトウ</t>
    </rPh>
    <rPh sb="11" eb="13">
      <t>レイゾウ</t>
    </rPh>
    <rPh sb="13" eb="15">
      <t>フカ</t>
    </rPh>
    <rPh sb="19" eb="21">
      <t>ケイサン</t>
    </rPh>
    <phoneticPr fontId="1"/>
  </si>
  <si>
    <t>2020年度JCM設備補助公募要領</t>
    <phoneticPr fontId="1"/>
  </si>
  <si>
    <t>2021-2023 JCM設備補助CO2排出削減量計算（冷凍機（冷凍・冷蔵用））※記入例</t>
    <rPh sb="28" eb="31">
      <t>レイトウキ</t>
    </rPh>
    <rPh sb="35" eb="37">
      <t>レイゾウ</t>
    </rPh>
    <rPh sb="37" eb="38">
      <t>ヨウ</t>
    </rPh>
    <rPh sb="41" eb="43">
      <t>キニュウ</t>
    </rPh>
    <rPh sb="43" eb="44">
      <t>レイ</t>
    </rPh>
    <phoneticPr fontId="1"/>
  </si>
  <si>
    <t>2021-2023 JCM設備補助CO2排出削減量計算（冷凍機（冷凍・冷蔵用））</t>
    <rPh sb="28" eb="31">
      <t>レイトウキ</t>
    </rPh>
    <rPh sb="32" eb="34">
      <t>レイトウ</t>
    </rPh>
    <rPh sb="35" eb="37">
      <t>レイゾウ</t>
    </rPh>
    <rPh sb="37" eb="3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</si>
</sst>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
    <numFmt numFmtId="178" formatCode="#,##0.000;[Red]\-#,##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horizontal="right" vertical="center"/>
    </xf>
    <xf numFmtId="176" fontId="0" fillId="2" borderId="1" xfId="0" applyNumberFormat="1" applyFill="1" applyBorder="1">
      <alignment vertical="center"/>
    </xf>
    <xf numFmtId="0" fontId="7" fillId="0" borderId="0" xfId="0"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lignment vertical="center"/>
    </xf>
    <xf numFmtId="177" fontId="8" fillId="0" borderId="0" xfId="0" applyNumberFormat="1" applyFont="1" applyFill="1">
      <alignment vertical="center"/>
    </xf>
    <xf numFmtId="0" fontId="8" fillId="0" borderId="0" xfId="0" applyFont="1" applyAlignment="1">
      <alignment horizontal="right" vertical="center"/>
    </xf>
    <xf numFmtId="38" fontId="10" fillId="3" borderId="1" xfId="2" applyFont="1" applyFill="1" applyBorder="1">
      <alignment vertical="center"/>
    </xf>
    <xf numFmtId="38" fontId="8" fillId="0" borderId="0" xfId="2" applyFont="1">
      <alignment vertical="center"/>
    </xf>
    <xf numFmtId="38" fontId="8" fillId="3" borderId="1" xfId="2" applyFont="1" applyFill="1" applyBorder="1">
      <alignment vertical="center"/>
    </xf>
    <xf numFmtId="0" fontId="11" fillId="0" borderId="0" xfId="0" applyFont="1">
      <alignment vertical="center"/>
    </xf>
    <xf numFmtId="38" fontId="8" fillId="3" borderId="1" xfId="2" applyNumberFormat="1" applyFont="1" applyFill="1" applyBorder="1">
      <alignment vertical="center"/>
    </xf>
    <xf numFmtId="38" fontId="8" fillId="2" borderId="1" xfId="2" applyNumberFormat="1" applyFont="1" applyFill="1" applyBorder="1">
      <alignment vertical="center"/>
    </xf>
    <xf numFmtId="176" fontId="8" fillId="0" borderId="0" xfId="0" applyNumberFormat="1" applyFont="1" applyFill="1" applyBorder="1" applyAlignment="1">
      <alignment horizontal="right" vertical="center"/>
    </xf>
    <xf numFmtId="40" fontId="8" fillId="2" borderId="1" xfId="2" applyNumberFormat="1" applyFont="1" applyFill="1" applyBorder="1">
      <alignment vertical="center"/>
    </xf>
    <xf numFmtId="178" fontId="8" fillId="2" borderId="1" xfId="2" applyNumberFormat="1" applyFont="1" applyFill="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right" vertical="center"/>
    </xf>
    <xf numFmtId="0" fontId="3" fillId="0" borderId="0" xfId="1" applyFont="1">
      <alignment vertical="center"/>
    </xf>
    <xf numFmtId="0" fontId="0" fillId="3" borderId="1" xfId="0" applyFill="1" applyBorder="1">
      <alignment vertical="center"/>
    </xf>
    <xf numFmtId="0" fontId="12"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0" xfId="0" applyFont="1">
      <alignment vertical="center"/>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100853</xdr:rowOff>
    </xdr:to>
    <xdr:sp macro="" textlink="">
      <xdr:nvSpPr>
        <xdr:cNvPr id="2" name="テキスト ボックス 1">
          <a:extLst>
            <a:ext uri="{FF2B5EF4-FFF2-40B4-BE49-F238E27FC236}">
              <a16:creationId xmlns:a16="http://schemas.microsoft.com/office/drawing/2014/main" id="{BE202917-6833-4C8B-89F1-0FF279992AB4}"/>
            </a:ext>
          </a:extLst>
        </xdr:cNvPr>
        <xdr:cNvSpPr txBox="1"/>
      </xdr:nvSpPr>
      <xdr:spPr>
        <a:xfrm>
          <a:off x="249219" y="2456030"/>
          <a:ext cx="9674711" cy="78247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161364</xdr:rowOff>
    </xdr:from>
    <xdr:to>
      <xdr:col>11</xdr:col>
      <xdr:colOff>546847</xdr:colOff>
      <xdr:row>47</xdr:row>
      <xdr:rowOff>35858</xdr:rowOff>
    </xdr:to>
    <xdr:sp macro="" textlink="">
      <xdr:nvSpPr>
        <xdr:cNvPr id="5" name="テキスト ボックス 4">
          <a:extLst>
            <a:ext uri="{FF2B5EF4-FFF2-40B4-BE49-F238E27FC236}">
              <a16:creationId xmlns:a16="http://schemas.microsoft.com/office/drawing/2014/main" id="{DFDBA3D9-02EE-4175-B03A-976E163CC45E}"/>
            </a:ext>
          </a:extLst>
        </xdr:cNvPr>
        <xdr:cNvSpPr txBox="1"/>
      </xdr:nvSpPr>
      <xdr:spPr>
        <a:xfrm>
          <a:off x="2393576" y="7996517"/>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134471</xdr:rowOff>
    </xdr:to>
    <xdr:sp macro="" textlink="">
      <xdr:nvSpPr>
        <xdr:cNvPr id="2" name="テキスト ボックス 1">
          <a:extLst>
            <a:ext uri="{FF2B5EF4-FFF2-40B4-BE49-F238E27FC236}">
              <a16:creationId xmlns:a16="http://schemas.microsoft.com/office/drawing/2014/main" id="{6A4A4BAD-3325-4FF7-AE0E-BBFC193DBE1E}"/>
            </a:ext>
          </a:extLst>
        </xdr:cNvPr>
        <xdr:cNvSpPr txBox="1"/>
      </xdr:nvSpPr>
      <xdr:spPr>
        <a:xfrm>
          <a:off x="249219" y="2456030"/>
          <a:ext cx="9674711" cy="816088"/>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161365</xdr:rowOff>
    </xdr:from>
    <xdr:to>
      <xdr:col>11</xdr:col>
      <xdr:colOff>546847</xdr:colOff>
      <xdr:row>47</xdr:row>
      <xdr:rowOff>35859</xdr:rowOff>
    </xdr:to>
    <xdr:sp macro="" textlink="">
      <xdr:nvSpPr>
        <xdr:cNvPr id="3" name="テキスト ボックス 2">
          <a:extLst>
            <a:ext uri="{FF2B5EF4-FFF2-40B4-BE49-F238E27FC236}">
              <a16:creationId xmlns:a16="http://schemas.microsoft.com/office/drawing/2014/main" id="{D082FA06-5B74-4956-9695-3DE6E84FC73B}"/>
            </a:ext>
          </a:extLst>
        </xdr:cNvPr>
        <xdr:cNvSpPr txBox="1"/>
      </xdr:nvSpPr>
      <xdr:spPr>
        <a:xfrm>
          <a:off x="2393576" y="7996518"/>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48D02-36D8-4880-B2DF-4961D06D8D18}">
  <dimension ref="B2:R53"/>
  <sheetViews>
    <sheetView tabSelected="1" view="pageBreakPreview" zoomScale="85" zoomScaleNormal="85" zoomScaleSheetLayoutView="85" workbookViewId="0">
      <selection activeCell="B2" sqref="B2"/>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62</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t="s">
        <v>44</v>
      </c>
      <c r="F6" s="48"/>
      <c r="G6" s="49"/>
      <c r="H6" s="32" t="s">
        <v>37</v>
      </c>
      <c r="I6" s="48" t="s">
        <v>45</v>
      </c>
      <c r="J6" s="48"/>
      <c r="K6" s="49"/>
      <c r="L6" s="33" t="s">
        <v>46</v>
      </c>
      <c r="M6" s="34">
        <v>700</v>
      </c>
      <c r="N6" s="35" t="s">
        <v>47</v>
      </c>
    </row>
    <row r="7" spans="2:17" s="4" customFormat="1" ht="13.15" customHeight="1" x14ac:dyDescent="0.15">
      <c r="B7" s="37" t="s">
        <v>38</v>
      </c>
      <c r="C7" s="37"/>
      <c r="D7" s="37"/>
      <c r="E7" s="38" t="s">
        <v>57</v>
      </c>
      <c r="F7" s="39"/>
      <c r="G7" s="39"/>
      <c r="H7" s="39"/>
      <c r="I7" s="39"/>
      <c r="J7" s="39"/>
      <c r="K7" s="39"/>
      <c r="L7" s="39"/>
      <c r="M7" s="39"/>
      <c r="N7" s="39"/>
    </row>
    <row r="8" spans="2:17" s="10" customFormat="1" ht="13.15" customHeight="1" x14ac:dyDescent="0.15">
      <c r="B8" s="11"/>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f>ROUNDDOWN((Q28-Q38),0)</f>
        <v>58</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f>Q28</f>
        <v>294.64615384615388</v>
      </c>
    </row>
    <row r="13" spans="2:17" s="10" customFormat="1" ht="13.15" customHeight="1" x14ac:dyDescent="0.15">
      <c r="B13" s="9" t="s">
        <v>6</v>
      </c>
      <c r="C13" s="10" t="s">
        <v>7</v>
      </c>
      <c r="P13" s="15" t="s">
        <v>1</v>
      </c>
      <c r="Q13" s="18">
        <f>Q38</f>
        <v>235.71692307692308</v>
      </c>
    </row>
    <row r="14" spans="2:17" s="10" customFormat="1" ht="13.15" customHeight="1" x14ac:dyDescent="0.15">
      <c r="B14" s="9"/>
      <c r="P14" s="15"/>
    </row>
    <row r="15" spans="2:17" s="10" customFormat="1" ht="13.15" customHeight="1" x14ac:dyDescent="0.15">
      <c r="B15" s="11" t="s">
        <v>60</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2736</v>
      </c>
      <c r="R23" s="19"/>
    </row>
    <row r="24" spans="2:18" s="10" customFormat="1" ht="13.15" customHeight="1" x14ac:dyDescent="0.15">
      <c r="B24" s="9"/>
      <c r="C24" s="9" t="s">
        <v>53</v>
      </c>
      <c r="P24" s="15" t="s">
        <v>54</v>
      </c>
      <c r="Q24" s="21">
        <v>380</v>
      </c>
    </row>
    <row r="25" spans="2:18" s="10" customFormat="1" ht="13.15" customHeight="1" x14ac:dyDescent="0.15">
      <c r="B25" s="9"/>
      <c r="C25" s="9" t="s">
        <v>55</v>
      </c>
      <c r="P25" s="15" t="s">
        <v>56</v>
      </c>
      <c r="Q25" s="21">
        <v>7200</v>
      </c>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f>(Q29*Q33)</f>
        <v>294.64615384615388</v>
      </c>
    </row>
    <row r="29" spans="2:18" s="10" customFormat="1" ht="13.15" customHeight="1" x14ac:dyDescent="0.15">
      <c r="B29" s="9"/>
      <c r="C29" s="10" t="s">
        <v>49</v>
      </c>
      <c r="P29" s="15" t="s">
        <v>13</v>
      </c>
      <c r="Q29" s="18">
        <f>(Q23/Q31+Q32)</f>
        <v>526.15384615384619</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v>5.2</v>
      </c>
      <c r="R31" s="19"/>
    </row>
    <row r="32" spans="2:18" ht="13.5" x14ac:dyDescent="0.15">
      <c r="B32" s="9" t="s">
        <v>40</v>
      </c>
      <c r="C32" s="36" t="s">
        <v>58</v>
      </c>
      <c r="D32" s="10"/>
      <c r="E32" s="10"/>
      <c r="F32" s="10"/>
      <c r="G32" s="10"/>
      <c r="H32" s="10"/>
      <c r="I32" s="10"/>
      <c r="P32" s="15" t="s">
        <v>13</v>
      </c>
      <c r="Q32" s="2"/>
    </row>
    <row r="33" spans="2:18" s="10" customFormat="1" ht="13.15" customHeight="1" x14ac:dyDescent="0.15">
      <c r="B33" s="9" t="s">
        <v>17</v>
      </c>
      <c r="C33" s="10" t="s">
        <v>9</v>
      </c>
      <c r="N33" s="15"/>
      <c r="P33" s="15" t="s">
        <v>10</v>
      </c>
      <c r="Q33" s="24">
        <v>0.56000000000000005</v>
      </c>
      <c r="R33" s="19"/>
    </row>
    <row r="34" spans="2:18" s="10" customFormat="1" ht="13.15" customHeight="1" x14ac:dyDescent="0.15">
      <c r="B34" s="9"/>
      <c r="C34" s="15" t="s">
        <v>39</v>
      </c>
      <c r="D34" s="40" t="s">
        <v>61</v>
      </c>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f>(Q40*Q44)</f>
        <v>235.71692307692308</v>
      </c>
    </row>
    <row r="39" spans="2:18" s="10" customFormat="1" ht="13.15" customHeight="1" x14ac:dyDescent="0.15">
      <c r="P39" s="15"/>
    </row>
    <row r="40" spans="2:18" s="10" customFormat="1" ht="13.15" customHeight="1" x14ac:dyDescent="0.15">
      <c r="B40" s="9" t="s">
        <v>21</v>
      </c>
      <c r="C40" s="10" t="s">
        <v>23</v>
      </c>
      <c r="P40" s="15" t="s">
        <v>13</v>
      </c>
      <c r="Q40" s="18">
        <f>(Q23/Q42+Q43)</f>
        <v>420.92307692307691</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v>6.5</v>
      </c>
    </row>
    <row r="43" spans="2:18" ht="13.5" x14ac:dyDescent="0.15">
      <c r="B43" s="9" t="s">
        <v>41</v>
      </c>
      <c r="C43" s="36" t="s">
        <v>59</v>
      </c>
      <c r="D43" s="10"/>
      <c r="E43" s="10"/>
      <c r="F43" s="10"/>
      <c r="G43" s="10"/>
      <c r="H43" s="10"/>
      <c r="I43" s="10"/>
      <c r="P43" s="15" t="s">
        <v>13</v>
      </c>
      <c r="Q43" s="2"/>
    </row>
    <row r="44" spans="2:18" s="10" customFormat="1" ht="13.15" customHeight="1" x14ac:dyDescent="0.15">
      <c r="B44" s="9" t="s">
        <v>17</v>
      </c>
      <c r="C44" s="10" t="s">
        <v>9</v>
      </c>
      <c r="N44" s="15"/>
      <c r="P44" s="15" t="s">
        <v>10</v>
      </c>
      <c r="Q44" s="24">
        <v>0.56000000000000005</v>
      </c>
      <c r="R44" s="19"/>
    </row>
    <row r="45" spans="2:18" s="10" customFormat="1" ht="13.15" customHeight="1" x14ac:dyDescent="0.15">
      <c r="B45" s="9"/>
      <c r="C45" s="15" t="s">
        <v>39</v>
      </c>
      <c r="D45" s="40" t="s">
        <v>61</v>
      </c>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f>Q10*Q50</f>
        <v>116</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v>2</v>
      </c>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AC1A-AF52-42C3-A7DE-5577A4C3C1C8}">
  <dimension ref="B2:R53"/>
  <sheetViews>
    <sheetView view="pageBreakPreview" zoomScale="85" zoomScaleNormal="85" zoomScaleSheetLayoutView="85" workbookViewId="0">
      <selection activeCell="B2" sqref="B2"/>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63</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c r="F6" s="48"/>
      <c r="G6" s="49"/>
      <c r="H6" s="32" t="s">
        <v>37</v>
      </c>
      <c r="I6" s="48"/>
      <c r="J6" s="48"/>
      <c r="K6" s="49"/>
      <c r="L6" s="33" t="s">
        <v>46</v>
      </c>
      <c r="M6" s="34"/>
      <c r="N6" s="35" t="s">
        <v>47</v>
      </c>
    </row>
    <row r="7" spans="2:17" s="4" customFormat="1" ht="13.15" customHeight="1" x14ac:dyDescent="0.15">
      <c r="B7" s="37" t="s">
        <v>38</v>
      </c>
      <c r="C7" s="37"/>
      <c r="D7" s="37"/>
      <c r="E7" s="38"/>
      <c r="F7" s="39"/>
      <c r="G7" s="39"/>
      <c r="H7" s="39"/>
      <c r="I7" s="39"/>
      <c r="J7" s="39"/>
      <c r="K7" s="39"/>
      <c r="L7" s="39"/>
      <c r="M7" s="39"/>
      <c r="N7" s="39"/>
    </row>
    <row r="8" spans="2:17" s="10" customFormat="1" ht="13.15" customHeight="1" x14ac:dyDescent="0.15">
      <c r="B8" s="9"/>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t="e">
        <f>ROUNDDOWN((Q28-Q38),0)</f>
        <v>#DIV/0!</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t="e">
        <f>Q28</f>
        <v>#DIV/0!</v>
      </c>
    </row>
    <row r="13" spans="2:17" s="10" customFormat="1" ht="13.15" customHeight="1" x14ac:dyDescent="0.15">
      <c r="B13" s="9" t="s">
        <v>6</v>
      </c>
      <c r="C13" s="10" t="s">
        <v>7</v>
      </c>
      <c r="P13" s="15" t="s">
        <v>1</v>
      </c>
      <c r="Q13" s="18" t="e">
        <f>Q38</f>
        <v>#DIV/0!</v>
      </c>
    </row>
    <row r="14" spans="2:17" s="10" customFormat="1" ht="13.15" customHeight="1" x14ac:dyDescent="0.15">
      <c r="B14" s="9"/>
      <c r="P14" s="15"/>
    </row>
    <row r="15" spans="2:17" s="10" customFormat="1" ht="13.15" customHeight="1" x14ac:dyDescent="0.15">
      <c r="B15" s="11" t="s">
        <v>60</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0</v>
      </c>
      <c r="R23" s="19"/>
    </row>
    <row r="24" spans="2:18" s="10" customFormat="1" ht="13.15" customHeight="1" x14ac:dyDescent="0.15">
      <c r="B24" s="9"/>
      <c r="C24" s="9" t="s">
        <v>53</v>
      </c>
      <c r="P24" s="15" t="s">
        <v>54</v>
      </c>
      <c r="Q24" s="21"/>
    </row>
    <row r="25" spans="2:18" s="10" customFormat="1" ht="13.15" customHeight="1" x14ac:dyDescent="0.15">
      <c r="B25" s="9"/>
      <c r="C25" s="9" t="s">
        <v>55</v>
      </c>
      <c r="P25" s="15" t="s">
        <v>56</v>
      </c>
      <c r="Q25" s="21"/>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t="e">
        <f>(Q29*Q33)</f>
        <v>#DIV/0!</v>
      </c>
    </row>
    <row r="29" spans="2:18" s="10" customFormat="1" ht="13.15" customHeight="1" x14ac:dyDescent="0.15">
      <c r="B29" s="9"/>
      <c r="C29" s="10" t="s">
        <v>49</v>
      </c>
      <c r="P29" s="15" t="s">
        <v>13</v>
      </c>
      <c r="Q29" s="18" t="e">
        <f>(Q23/Q31+Q32)</f>
        <v>#DIV/0!</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c r="R31" s="19"/>
    </row>
    <row r="32" spans="2:18" ht="13.5" x14ac:dyDescent="0.15">
      <c r="B32" s="9" t="s">
        <v>40</v>
      </c>
      <c r="C32" s="36" t="s">
        <v>58</v>
      </c>
      <c r="D32" s="10"/>
      <c r="E32" s="10"/>
      <c r="F32" s="10"/>
      <c r="G32" s="10"/>
      <c r="H32" s="10"/>
      <c r="I32" s="10"/>
      <c r="P32" s="15" t="s">
        <v>13</v>
      </c>
      <c r="Q32" s="2"/>
    </row>
    <row r="33" spans="2:18" s="10" customFormat="1" ht="13.15" customHeight="1" x14ac:dyDescent="0.15">
      <c r="B33" s="9" t="s">
        <v>17</v>
      </c>
      <c r="C33" s="10" t="s">
        <v>9</v>
      </c>
      <c r="N33" s="15"/>
      <c r="P33" s="15" t="s">
        <v>10</v>
      </c>
      <c r="Q33" s="24"/>
      <c r="R33" s="19"/>
    </row>
    <row r="34" spans="2:18" s="10" customFormat="1" ht="13.15" customHeight="1" x14ac:dyDescent="0.15">
      <c r="B34" s="9"/>
      <c r="C34" s="15" t="s">
        <v>39</v>
      </c>
      <c r="D34" s="40"/>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t="e">
        <f>(Q40*Q44)</f>
        <v>#DIV/0!</v>
      </c>
    </row>
    <row r="39" spans="2:18" s="10" customFormat="1" ht="13.15" customHeight="1" x14ac:dyDescent="0.15">
      <c r="P39" s="15"/>
    </row>
    <row r="40" spans="2:18" s="10" customFormat="1" ht="13.15" customHeight="1" x14ac:dyDescent="0.15">
      <c r="B40" s="9" t="s">
        <v>21</v>
      </c>
      <c r="C40" s="10" t="s">
        <v>23</v>
      </c>
      <c r="P40" s="15" t="s">
        <v>13</v>
      </c>
      <c r="Q40" s="18" t="e">
        <f>(Q23/Q42+Q43)</f>
        <v>#DIV/0!</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row>
    <row r="43" spans="2:18" ht="13.5" x14ac:dyDescent="0.15">
      <c r="B43" s="9" t="s">
        <v>41</v>
      </c>
      <c r="C43" s="36" t="s">
        <v>59</v>
      </c>
      <c r="D43" s="10"/>
      <c r="E43" s="10"/>
      <c r="F43" s="10"/>
      <c r="G43" s="10"/>
      <c r="H43" s="10"/>
      <c r="I43" s="10"/>
      <c r="P43" s="15" t="s">
        <v>13</v>
      </c>
      <c r="Q43" s="2"/>
    </row>
    <row r="44" spans="2:18" s="10" customFormat="1" ht="13.15" customHeight="1" x14ac:dyDescent="0.15">
      <c r="B44" s="9" t="s">
        <v>17</v>
      </c>
      <c r="C44" s="10" t="s">
        <v>9</v>
      </c>
      <c r="N44" s="15"/>
      <c r="P44" s="15" t="s">
        <v>10</v>
      </c>
      <c r="Q44" s="24"/>
      <c r="R44" s="19"/>
    </row>
    <row r="45" spans="2:18" s="10" customFormat="1" ht="13.15" customHeight="1" x14ac:dyDescent="0.15">
      <c r="B45" s="9"/>
      <c r="C45" s="15" t="s">
        <v>39</v>
      </c>
      <c r="D45" s="40"/>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t="e">
        <f>Q10*Q50</f>
        <v>#DIV/0!</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e98bf87679a6645aced9500416958f09">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3e0ba505304d626ec00dbf0dcb9b490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AFBF9B-0835-4B4C-927E-FBB0102BA3AA}"/>
</file>

<file path=customXml/itemProps2.xml><?xml version="1.0" encoding="utf-8"?>
<ds:datastoreItem xmlns:ds="http://schemas.openxmlformats.org/officeDocument/2006/customXml" ds:itemID="{C0D5E4F0-8D5A-4A7C-8CEE-71195017E805}"/>
</file>

<file path=customXml/itemProps3.xml><?xml version="1.0" encoding="utf-8"?>
<ds:datastoreItem xmlns:ds="http://schemas.openxmlformats.org/officeDocument/2006/customXml" ds:itemID="{6A945BC6-30E8-4BDE-BC43-896B1DE04B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冷凍機（冷凍・冷蔵用）記入例</vt:lpstr>
      <vt:lpstr>冷凍機（冷凍・冷蔵用）記入用</vt:lpstr>
      <vt:lpstr>'冷凍機（冷凍・冷蔵用）記入用'!Print_Area</vt:lpstr>
      <vt:lpstr>'冷凍機（冷凍・冷蔵用）記入例'!Print_Area</vt:lpstr>
      <vt:lpstr>'冷凍機（冷凍・冷蔵用）記入用'!Print_Titles</vt:lpstr>
      <vt:lpstr>'冷凍機（冷凍・冷蔵用）記入例'!Print_Titles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2021-04-05T11:34:15Z</dcterms:created>
  <dcterms:modified xsi:type="dcterms:W3CDTF">2021-04-05T11:34:28Z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