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cjp.sharepoint.com@SSL\DavWWWRoot\sites\kiko\Shared Documents\03 イノベーション\H28\03 補助案件の公募\公募要領\H28イノベーション公募提案書_応募様式(GEC案）\"/>
    </mc:Choice>
  </mc:AlternateContent>
  <bookViews>
    <workbookView xWindow="0" yWindow="0" windowWidth="28800" windowHeight="12450"/>
  </bookViews>
  <sheets>
    <sheet name="積算表①（人件費）" sheetId="6" r:id="rId1"/>
    <sheet name="記入例）積算表①（人件費）" sheetId="3" r:id="rId2"/>
    <sheet name="人件費単価算出表" sheetId="8" r:id="rId3"/>
    <sheet name="記入例）人件費単価算出表" sheetId="5" r:id="rId4"/>
    <sheet name="積算表③（旅費）" sheetId="7" r:id="rId5"/>
    <sheet name="記入例）積算表③（旅費）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..\45_実績報告\工事進捗実績報告.xlsx" localSheetId="1">#REF!</definedName>
    <definedName name="_..\45_実績報告\工事進捗実績報告.xlsx" localSheetId="5">#REF!</definedName>
    <definedName name="_..\45_実績報告\工事進捗実績報告.xlsx" localSheetId="2">#REF!</definedName>
    <definedName name="_..\45_実績報告\工事進捗実績報告.xlsx" localSheetId="0">#REF!</definedName>
    <definedName name="_..\45_実績報告\工事進捗実績報告.xlsx" localSheetId="4">#REF!</definedName>
    <definedName name="_..\45_実績報告\工事進捗実績報告.xlsx">#REF!</definedName>
    <definedName name="__1AB16744_" localSheetId="1">#REF!</definedName>
    <definedName name="__1AB16744_" localSheetId="5">#REF!</definedName>
    <definedName name="__1AB16744_" localSheetId="0">#REF!</definedName>
    <definedName name="__1AB16744_" localSheetId="4">#REF!</definedName>
    <definedName name="__1AB16744_">#REF!</definedName>
    <definedName name="__a655035" localSheetId="1">#REF!</definedName>
    <definedName name="__a655035" localSheetId="5">#REF!</definedName>
    <definedName name="__a655035" localSheetId="0">#REF!</definedName>
    <definedName name="__a655035" localSheetId="4">#REF!</definedName>
    <definedName name="__a655035">#REF!</definedName>
    <definedName name="__A65600" localSheetId="1">#REF!</definedName>
    <definedName name="__A65600" localSheetId="5">#REF!</definedName>
    <definedName name="__A65600" localSheetId="0">#REF!</definedName>
    <definedName name="__A65600" localSheetId="4">#REF!</definedName>
    <definedName name="__A65600">#REF!</definedName>
    <definedName name="__A65601" localSheetId="1">#REF!</definedName>
    <definedName name="__A65601" localSheetId="5">#REF!</definedName>
    <definedName name="__A65601" localSheetId="0">#REF!</definedName>
    <definedName name="__A65601" localSheetId="4">#REF!</definedName>
    <definedName name="__A65601">#REF!</definedName>
    <definedName name="__RAW250" localSheetId="1">#REF!</definedName>
    <definedName name="__RAW250" localSheetId="5">#REF!</definedName>
    <definedName name="__RAW250" localSheetId="0">#REF!</definedName>
    <definedName name="__RAW250" localSheetId="4">#REF!</definedName>
    <definedName name="__RAW250">#REF!</definedName>
    <definedName name="_1AB16744_" localSheetId="1">#REF!</definedName>
    <definedName name="_1AB16744_" localSheetId="5">#REF!</definedName>
    <definedName name="_1AB16744_" localSheetId="0">#REF!</definedName>
    <definedName name="_1AB16744_" localSheetId="4">#REF!</definedName>
    <definedName name="_1AB16744_">#REF!</definedName>
    <definedName name="_a655035" localSheetId="1">#REF!</definedName>
    <definedName name="_a655035" localSheetId="5">#REF!</definedName>
    <definedName name="_a655035" localSheetId="0">#REF!</definedName>
    <definedName name="_a655035" localSheetId="4">#REF!</definedName>
    <definedName name="_a655035">#REF!</definedName>
    <definedName name="_A65600" localSheetId="1">#REF!</definedName>
    <definedName name="_A65600" localSheetId="5">#REF!</definedName>
    <definedName name="_A65600" localSheetId="0">#REF!</definedName>
    <definedName name="_A65600" localSheetId="4">#REF!</definedName>
    <definedName name="_A65600">#REF!</definedName>
    <definedName name="_A65601" localSheetId="1">#REF!</definedName>
    <definedName name="_A65601" localSheetId="5">#REF!</definedName>
    <definedName name="_A65601" localSheetId="0">#REF!</definedName>
    <definedName name="_A65601" localSheetId="4">#REF!</definedName>
    <definedName name="_A65601">#REF!</definedName>
    <definedName name="_RAW250" localSheetId="1">#REF!</definedName>
    <definedName name="_RAW250" localSheetId="5">#REF!</definedName>
    <definedName name="_RAW250" localSheetId="0">#REF!</definedName>
    <definedName name="_RAW250" localSheetId="4">#REF!</definedName>
    <definedName name="_RAW250">#REF!</definedName>
    <definedName name="AAAAA">"椭圆 3"</definedName>
    <definedName name="AB16744B" localSheetId="1">#REF!</definedName>
    <definedName name="AB16744B" localSheetId="5">#REF!</definedName>
    <definedName name="AB16744B" localSheetId="0">#REF!</definedName>
    <definedName name="AB16744B" localSheetId="4">#REF!</definedName>
    <definedName name="AB16744B">#REF!</definedName>
    <definedName name="BOM" localSheetId="1">#REF!</definedName>
    <definedName name="BOM" localSheetId="5">#REF!</definedName>
    <definedName name="BOM" localSheetId="0">#REF!</definedName>
    <definedName name="BOM" localSheetId="4">#REF!</definedName>
    <definedName name="BOM">#REF!</definedName>
    <definedName name="DDDD">[1]品号库!$A$2:$C$9845</definedName>
    <definedName name="_xlnm.Print_Area" localSheetId="3">'記入例）人件費単価算出表'!$B$2:$Q$32</definedName>
    <definedName name="_xlnm.Print_Area" localSheetId="1">'記入例）積算表①（人件費）'!$B$2:$R$13</definedName>
    <definedName name="_xlnm.Print_Area" localSheetId="5">'記入例）積算表③（旅費）'!$B$2:$Q$13</definedName>
    <definedName name="_xlnm.Print_Area" localSheetId="2">人件費単価算出表!$B$2:$Q$32</definedName>
    <definedName name="_xlnm.Print_Area" localSheetId="0">'積算表①（人件費）'!$B$2:$R$13</definedName>
    <definedName name="_xlnm.Print_Area" localSheetId="4">'積算表③（旅費）'!$B$2:$O$11</definedName>
    <definedName name="q">[2]Ｑ仕掛明細ﾃﾞｰﾀ抽出!$A$1:$O$693</definedName>
    <definedName name="Ｑ仕掛明細ﾃﾞｰﾀ抽出" localSheetId="1">#REF!</definedName>
    <definedName name="Ｑ仕掛明細ﾃﾞｰﾀ抽出" localSheetId="5">#REF!</definedName>
    <definedName name="Ｑ仕掛明細ﾃﾞｰﾀ抽出" localSheetId="0">#REF!</definedName>
    <definedName name="Ｑ仕掛明細ﾃﾞｰﾀ抽出" localSheetId="4">#REF!</definedName>
    <definedName name="Ｑ仕掛明細ﾃﾞｰﾀ抽出">#REF!</definedName>
    <definedName name="ｓｄｓｄ" localSheetId="1">#REF!</definedName>
    <definedName name="ｓｄｓｄ" localSheetId="5">#REF!</definedName>
    <definedName name="ｓｄｓｄ" localSheetId="0">#REF!</definedName>
    <definedName name="ｓｄｓｄ" localSheetId="4">#REF!</definedName>
    <definedName name="ｓｄｓｄ">#REF!</definedName>
    <definedName name="クエリ1" localSheetId="1">#REF!</definedName>
    <definedName name="クエリ1" localSheetId="5">#REF!</definedName>
    <definedName name="クエリ1" localSheetId="0">#REF!</definedName>
    <definedName name="クエリ1" localSheetId="4">#REF!</definedName>
    <definedName name="クエリ1">#REF!</definedName>
    <definedName name="机型标准工时" localSheetId="1">#REF!</definedName>
    <definedName name="机型标准工时" localSheetId="5">#REF!</definedName>
    <definedName name="机型标准工时" localSheetId="0">#REF!</definedName>
    <definedName name="机型标准工时" localSheetId="4">#REF!</definedName>
    <definedName name="机型标准工时">#REF!</definedName>
    <definedName name="協定価格" localSheetId="1">#REF!</definedName>
    <definedName name="協定価格" localSheetId="5">#REF!</definedName>
    <definedName name="協定価格" localSheetId="0">#REF!</definedName>
    <definedName name="協定価格" localSheetId="4">#REF!</definedName>
    <definedName name="協定価格">#REF!</definedName>
    <definedName name="工事進捗実績報告" localSheetId="1">#REF!</definedName>
    <definedName name="工事進捗実績報告" localSheetId="5">#REF!</definedName>
    <definedName name="工事進捗実績報告" localSheetId="0">#REF!</definedName>
    <definedName name="工事進捗実績報告" localSheetId="4">#REF!</definedName>
    <definedName name="工事進捗実績報告">#REF!</definedName>
    <definedName name="指示書_ページ１" localSheetId="1">#REF!</definedName>
    <definedName name="指示書_ページ１" localSheetId="5">#REF!</definedName>
    <definedName name="指示書_ページ１" localSheetId="0">#REF!</definedName>
    <definedName name="指示書_ページ１" localSheetId="4">#REF!</definedName>
    <definedName name="指示書_ページ１">#REF!</definedName>
    <definedName name="指示書_ページ２">[3]プルダウンリスト!$G$17:$G$20</definedName>
    <definedName name="指示書_ページ３" localSheetId="1">#REF!</definedName>
    <definedName name="指示書_ページ３" localSheetId="5">#REF!</definedName>
    <definedName name="指示書_ページ３" localSheetId="0">#REF!</definedName>
    <definedName name="指示書_ページ３" localSheetId="4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1">#REF!</definedName>
    <definedName name="指示書_変更番号１" localSheetId="5">#REF!</definedName>
    <definedName name="指示書_変更番号１" localSheetId="0">#REF!</definedName>
    <definedName name="指示書_変更番号１" localSheetId="4">#REF!</definedName>
    <definedName name="指示書_変更番号１">#REF!</definedName>
    <definedName name="指示書_変更番号１０" localSheetId="1">#REF!</definedName>
    <definedName name="指示書_変更番号１０" localSheetId="5">#REF!</definedName>
    <definedName name="指示書_変更番号１０" localSheetId="0">#REF!</definedName>
    <definedName name="指示書_変更番号１０" localSheetId="4">#REF!</definedName>
    <definedName name="指示書_変更番号１０">#REF!</definedName>
    <definedName name="指示書_変更番号２" localSheetId="1">#REF!</definedName>
    <definedName name="指示書_変更番号２" localSheetId="5">#REF!</definedName>
    <definedName name="指示書_変更番号２" localSheetId="0">#REF!</definedName>
    <definedName name="指示書_変更番号２" localSheetId="4">#REF!</definedName>
    <definedName name="指示書_変更番号２">#REF!</definedName>
    <definedName name="指示書_変更番号３" localSheetId="1">#REF!</definedName>
    <definedName name="指示書_変更番号３" localSheetId="5">#REF!</definedName>
    <definedName name="指示書_変更番号３" localSheetId="0">#REF!</definedName>
    <definedName name="指示書_変更番号３" localSheetId="4">#REF!</definedName>
    <definedName name="指示書_変更番号３">#REF!</definedName>
    <definedName name="指示書_変更番号４" localSheetId="1">#REF!</definedName>
    <definedName name="指示書_変更番号４" localSheetId="5">#REF!</definedName>
    <definedName name="指示書_変更番号４" localSheetId="0">#REF!</definedName>
    <definedName name="指示書_変更番号４" localSheetId="4">#REF!</definedName>
    <definedName name="指示書_変更番号４">#REF!</definedName>
    <definedName name="指示書_変更番号５" localSheetId="1">#REF!</definedName>
    <definedName name="指示書_変更番号５" localSheetId="5">#REF!</definedName>
    <definedName name="指示書_変更番号５" localSheetId="0">#REF!</definedName>
    <definedName name="指示書_変更番号５" localSheetId="4">#REF!</definedName>
    <definedName name="指示書_変更番号５">#REF!</definedName>
    <definedName name="指示書_変更番号６" localSheetId="1">#REF!</definedName>
    <definedName name="指示書_変更番号６" localSheetId="5">#REF!</definedName>
    <definedName name="指示書_変更番号６" localSheetId="0">#REF!</definedName>
    <definedName name="指示書_変更番号６" localSheetId="4">#REF!</definedName>
    <definedName name="指示書_変更番号６">#REF!</definedName>
    <definedName name="指示書_変更番号７" localSheetId="1">#REF!</definedName>
    <definedName name="指示書_変更番号７" localSheetId="5">#REF!</definedName>
    <definedName name="指示書_変更番号７" localSheetId="0">#REF!</definedName>
    <definedName name="指示書_変更番号７" localSheetId="4">#REF!</definedName>
    <definedName name="指示書_変更番号７">#REF!</definedName>
    <definedName name="指示書_変更番号８" localSheetId="1">#REF!</definedName>
    <definedName name="指示書_変更番号８" localSheetId="5">#REF!</definedName>
    <definedName name="指示書_変更番号８" localSheetId="0">#REF!</definedName>
    <definedName name="指示書_変更番号８" localSheetId="4">#REF!</definedName>
    <definedName name="指示書_変更番号８">#REF!</definedName>
    <definedName name="指示書_変更番号９" localSheetId="1">#REF!</definedName>
    <definedName name="指示書_変更番号９" localSheetId="5">#REF!</definedName>
    <definedName name="指示書_変更番号９" localSheetId="0">#REF!</definedName>
    <definedName name="指示書_変更番号９" localSheetId="4">#REF!</definedName>
    <definedName name="指示書_変更番号９">#REF!</definedName>
    <definedName name="時間入力セル" localSheetId="5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時間入力セル" localSheetId="2">[5]労務費積算書!$G$10:$H$26,[5]労務費積算書!$J$10:$K$26,[5]労務費積算書!$M$10:$N$26,[5]労務費積算書!$P$10:$Q$26,[5]労務費積算書!$S$10:$T$26,[5]労務費積算書!$V$10:$V$26,[5]労務費積算書!$W$10:$W$26,[5]労務費積算書!$Y$10:$Z$26,[5]労務費積算書!$AB$10:$AC$26,[5]労務費積算書!$AE$10:$AF$26,[5]労務費積算書!$AH$10:$AI$26,[5]労務費積算書!$AK$10:$AL$26,[5]労務費積算書!$AN$10:$AO$26</definedName>
    <definedName name="時間入力セル" localSheetId="0">[5]労務費積算書!$G$10:$H$26,[5]労務費積算書!$J$10:$K$26,[5]労務費積算書!$M$10:$N$26,[5]労務費積算書!$P$10:$Q$26,[5]労務費積算書!$S$10:$T$26,[5]労務費積算書!$V$10:$V$26,[5]労務費積算書!$W$10:$W$26,[5]労務費積算書!$Y$10:$Z$26,[5]労務費積算書!$AB$10:$AC$26,[5]労務費積算書!$AE$10:$AF$26,[5]労務費積算書!$AH$10:$AI$26,[5]労務費積算書!$AK$10:$AL$26,[5]労務費積算書!$AN$10:$AO$26</definedName>
    <definedName name="時間入力セル" localSheetId="4">[6]労務費積算書!$G$10:$H$26,[6]労務費積算書!$J$10:$K$26,[6]労務費積算書!$M$10:$N$26,[6]労務費積算書!$P$10:$Q$26,[6]労務費積算書!$S$10:$T$26,[6]労務費積算書!$V$10:$V$26,[6]労務費積算書!$W$10:$W$26,[6]労務費積算書!$Y$10:$Z$26,[6]労務費積算書!$AB$10:$AC$26,[6]労務費積算書!$AE$10:$AF$26,[6]労務費積算書!$AH$10:$AI$26,[6]労務費積算書!$AK$10:$AL$26,[6]労務費積算書!$AN$10:$AO$26</definedName>
    <definedName name="時間入力セル">[7]労務費積算書!$G$10:$H$26,[7]労務費積算書!$J$10:$K$26,[7]労務費積算書!$M$10:$N$26,[7]労務費積算書!$P$10:$Q$26,[7]労務費積算書!$S$10:$T$26,[7]労務費積算書!$V$10:$V$26,[7]労務費積算書!$W$10:$W$26,[7]労務費積算書!$Y$10:$Z$26,[7]労務費積算書!$AB$10:$AC$26,[7]労務費積算書!$AE$10:$AF$26,[7]労務費積算書!$AH$10:$AI$26,[7]労務費積算書!$AK$10:$AL$26,[7]労務費積算書!$AN$10:$AO$26</definedName>
    <definedName name="章" localSheetId="1">#REF!</definedName>
    <definedName name="章" localSheetId="5">#REF!</definedName>
    <definedName name="章" localSheetId="0">#REF!</definedName>
    <definedName name="章" localSheetId="4">#REF!</definedName>
    <definedName name="章">#REF!</definedName>
    <definedName name="神戸単重表">'[8]神戸製鋼(単重)'!$A$3:$I$51</definedName>
    <definedName name="製作範囲リスト">[9]プルダウンリスト!$G$17:$G$20</definedName>
    <definedName name="製番カード_課長" localSheetId="1">#REF!</definedName>
    <definedName name="製番カード_課長" localSheetId="5">#REF!</definedName>
    <definedName name="製番カード_課長" localSheetId="0">#REF!</definedName>
    <definedName name="製番カード_課長" localSheetId="4">#REF!</definedName>
    <definedName name="製番カード_課長">#REF!</definedName>
    <definedName name="製番カード_係員" localSheetId="1">#REF!</definedName>
    <definedName name="製番カード_係員" localSheetId="5">#REF!</definedName>
    <definedName name="製番カード_係員" localSheetId="0">#REF!</definedName>
    <definedName name="製番カード_係員" localSheetId="4">#REF!</definedName>
    <definedName name="製番カード_係員">#REF!</definedName>
    <definedName name="製番カード_審査" localSheetId="1">#REF!</definedName>
    <definedName name="製番カード_審査" localSheetId="5">#REF!</definedName>
    <definedName name="製番カード_審査" localSheetId="0">#REF!</definedName>
    <definedName name="製番カード_審査" localSheetId="4">#REF!</definedName>
    <definedName name="製番カード_審査">#REF!</definedName>
    <definedName name="製番カード_担当" localSheetId="1">#REF!</definedName>
    <definedName name="製番カード_担当" localSheetId="5">#REF!</definedName>
    <definedName name="製番カード_担当" localSheetId="0">#REF!</definedName>
    <definedName name="製番カード_担当" localSheetId="4">#REF!</definedName>
    <definedName name="製番カード_担当">#REF!</definedName>
    <definedName name="製番カード_入件" localSheetId="1">#REF!</definedName>
    <definedName name="製番カード_入件" localSheetId="5">#REF!</definedName>
    <definedName name="製番カード_入件" localSheetId="0">#REF!</definedName>
    <definedName name="製番カード_入件" localSheetId="4">#REF!</definedName>
    <definedName name="製番カード_入件">#REF!</definedName>
    <definedName name="製番カード_部長" localSheetId="1">#REF!</definedName>
    <definedName name="製番カード_部長" localSheetId="5">#REF!</definedName>
    <definedName name="製番カード_部長" localSheetId="0">#REF!</definedName>
    <definedName name="製番カード_部長" localSheetId="4">#REF!</definedName>
    <definedName name="製番カード_部長">#REF!</definedName>
    <definedName name="製番指定明細・ダウン用" localSheetId="1">#REF!</definedName>
    <definedName name="製番指定明細・ダウン用" localSheetId="5">#REF!</definedName>
    <definedName name="製番指定明細・ダウン用" localSheetId="0">#REF!</definedName>
    <definedName name="製番指定明細・ダウン用" localSheetId="4">#REF!</definedName>
    <definedName name="製番指定明細・ダウン用">#REF!</definedName>
    <definedName name="単重表">[10]受注管理表２!$A$3:$I$83</definedName>
    <definedName name="番号" localSheetId="5">#REF!</definedName>
    <definedName name="番号" localSheetId="4">#REF!</definedName>
    <definedName name="番号">#REF!</definedName>
    <definedName name="部品表">[11]进口!$A$4:$J$324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O25" i="8"/>
  <c r="N25" i="8"/>
  <c r="M25" i="8"/>
  <c r="L25" i="8"/>
  <c r="K25" i="8"/>
  <c r="J25" i="8"/>
  <c r="H25" i="8"/>
  <c r="G25" i="8"/>
  <c r="F25" i="8"/>
  <c r="E25" i="8"/>
  <c r="D25" i="8"/>
  <c r="J29" i="8" s="1"/>
  <c r="Q24" i="8"/>
  <c r="P24" i="8"/>
  <c r="I24" i="8"/>
  <c r="P23" i="8"/>
  <c r="Q23" i="8" s="1"/>
  <c r="I23" i="8"/>
  <c r="P22" i="8"/>
  <c r="I22" i="8"/>
  <c r="Q22" i="8" s="1"/>
  <c r="P21" i="8"/>
  <c r="I21" i="8"/>
  <c r="Q21" i="8" s="1"/>
  <c r="Q20" i="8"/>
  <c r="P20" i="8"/>
  <c r="I20" i="8"/>
  <c r="P19" i="8"/>
  <c r="Q19" i="8" s="1"/>
  <c r="I19" i="8"/>
  <c r="P18" i="8"/>
  <c r="I18" i="8"/>
  <c r="Q18" i="8" s="1"/>
  <c r="P17" i="8"/>
  <c r="I17" i="8"/>
  <c r="Q17" i="8" s="1"/>
  <c r="Q16" i="8"/>
  <c r="P16" i="8"/>
  <c r="I16" i="8"/>
  <c r="P15" i="8"/>
  <c r="Q15" i="8" s="1"/>
  <c r="I15" i="8"/>
  <c r="P14" i="8"/>
  <c r="I14" i="8"/>
  <c r="Q14" i="8" s="1"/>
  <c r="P13" i="8"/>
  <c r="I13" i="8"/>
  <c r="Q13" i="8" s="1"/>
  <c r="Q12" i="8"/>
  <c r="P12" i="8"/>
  <c r="I12" i="8"/>
  <c r="I25" i="8" s="1"/>
  <c r="Q25" i="8" s="1"/>
  <c r="D27" i="8" s="1"/>
  <c r="D29" i="8" s="1"/>
  <c r="P11" i="8"/>
  <c r="P25" i="8" s="1"/>
  <c r="I11" i="8"/>
  <c r="G8" i="7"/>
  <c r="G9" i="7" s="1"/>
  <c r="G7" i="7"/>
  <c r="G6" i="7"/>
  <c r="O9" i="6"/>
  <c r="N9" i="6"/>
  <c r="M9" i="6"/>
  <c r="L9" i="6"/>
  <c r="K9" i="6"/>
  <c r="J9" i="6"/>
  <c r="I9" i="6"/>
  <c r="H9" i="6"/>
  <c r="P8" i="6"/>
  <c r="R8" i="6" s="1"/>
  <c r="P7" i="6"/>
  <c r="R7" i="6" s="1"/>
  <c r="P6" i="6"/>
  <c r="R6" i="6" s="1"/>
  <c r="J31" i="8" l="1"/>
  <c r="Q11" i="8"/>
  <c r="R9" i="6"/>
  <c r="P9" i="6"/>
  <c r="O25" i="5" l="1"/>
  <c r="N25" i="5"/>
  <c r="M25" i="5"/>
  <c r="L25" i="5"/>
  <c r="K25" i="5"/>
  <c r="J25" i="5"/>
  <c r="H25" i="5"/>
  <c r="D28" i="5" s="1"/>
  <c r="G25" i="5"/>
  <c r="F25" i="5"/>
  <c r="E25" i="5"/>
  <c r="D25" i="5"/>
  <c r="J29" i="5" s="1"/>
  <c r="J32" i="5" s="1"/>
  <c r="P24" i="5"/>
  <c r="Q24" i="5" s="1"/>
  <c r="I24" i="5"/>
  <c r="Q23" i="5"/>
  <c r="P23" i="5"/>
  <c r="I23" i="5"/>
  <c r="P22" i="5"/>
  <c r="I22" i="5"/>
  <c r="Q22" i="5" s="1"/>
  <c r="P21" i="5"/>
  <c r="I21" i="5"/>
  <c r="Q21" i="5" s="1"/>
  <c r="P20" i="5"/>
  <c r="Q20" i="5" s="1"/>
  <c r="I20" i="5"/>
  <c r="Q19" i="5"/>
  <c r="P19" i="5"/>
  <c r="I19" i="5"/>
  <c r="P18" i="5"/>
  <c r="I18" i="5"/>
  <c r="Q18" i="5" s="1"/>
  <c r="P17" i="5"/>
  <c r="I17" i="5"/>
  <c r="Q17" i="5" s="1"/>
  <c r="P16" i="5"/>
  <c r="Q16" i="5" s="1"/>
  <c r="I16" i="5"/>
  <c r="Q15" i="5"/>
  <c r="P15" i="5"/>
  <c r="I15" i="5"/>
  <c r="P14" i="5"/>
  <c r="P25" i="5" s="1"/>
  <c r="I14" i="5"/>
  <c r="Q14" i="5" s="1"/>
  <c r="P13" i="5"/>
  <c r="I13" i="5"/>
  <c r="Q13" i="5" s="1"/>
  <c r="P12" i="5"/>
  <c r="Q12" i="5" s="1"/>
  <c r="I12" i="5"/>
  <c r="Q11" i="5"/>
  <c r="P11" i="5"/>
  <c r="I11" i="5"/>
  <c r="I25" i="5" s="1"/>
  <c r="O10" i="4"/>
  <c r="N10" i="4"/>
  <c r="M10" i="4"/>
  <c r="K10" i="4"/>
  <c r="I10" i="4"/>
  <c r="H9" i="4"/>
  <c r="P8" i="4"/>
  <c r="P10" i="4" s="1"/>
  <c r="H7" i="4"/>
  <c r="H6" i="4"/>
  <c r="H10" i="4" s="1"/>
  <c r="O9" i="3"/>
  <c r="N9" i="3"/>
  <c r="M9" i="3"/>
  <c r="L9" i="3"/>
  <c r="K9" i="3"/>
  <c r="J9" i="3"/>
  <c r="I9" i="3"/>
  <c r="H9" i="3"/>
  <c r="R8" i="3"/>
  <c r="P8" i="3"/>
  <c r="R7" i="3"/>
  <c r="P7" i="3"/>
  <c r="R6" i="3"/>
  <c r="R9" i="3" s="1"/>
  <c r="P6" i="3"/>
  <c r="P9" i="3" s="1"/>
  <c r="Q25" i="5" l="1"/>
  <c r="D27" i="5" s="1"/>
  <c r="D29" i="5" s="1"/>
  <c r="J31" i="5" s="1"/>
</calcChain>
</file>

<file path=xl/comments1.xml><?xml version="1.0" encoding="utf-8"?>
<comments xmlns="http://schemas.openxmlformats.org/spreadsheetml/2006/main">
  <authors>
    <author>作成者</author>
  </authors>
  <commentLis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>項目は追加してください。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>項目は追加してください。</t>
        </r>
      </text>
    </comment>
  </commentList>
</comments>
</file>

<file path=xl/sharedStrings.xml><?xml version="1.0" encoding="utf-8"?>
<sst xmlns="http://schemas.openxmlformats.org/spreadsheetml/2006/main" count="237" uniqueCount="136">
  <si>
    <t>積算表①人件費積算表</t>
    <rPh sb="0" eb="2">
      <t>セキサン</t>
    </rPh>
    <rPh sb="2" eb="3">
      <t>ヒョウ</t>
    </rPh>
    <phoneticPr fontId="5"/>
  </si>
  <si>
    <t>氏名</t>
    <rPh sb="0" eb="2">
      <t>シメイ</t>
    </rPh>
    <phoneticPr fontId="5"/>
  </si>
  <si>
    <t>役割</t>
    <rPh sb="0" eb="2">
      <t>ヤクワリ</t>
    </rPh>
    <phoneticPr fontId="5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</si>
  <si>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</si>
  <si>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</si>
  <si>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</si>
  <si>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</si>
  <si>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</si>
  <si>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</si>
  <si>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</si>
  <si>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</si>
  <si>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</si>
  <si>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</si>
  <si>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</si>
  <si>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</si>
  <si>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時間合計</t>
    <rPh sb="0" eb="2">
      <t>ジカン</t>
    </rPh>
    <rPh sb="2" eb="4">
      <t>ゴウケイ</t>
    </rPh>
    <phoneticPr fontId="5"/>
  </si>
  <si>
    <t>労務費単価
（円/時間）</t>
    <rPh sb="0" eb="3">
      <t>ロウムヒ</t>
    </rPh>
    <rPh sb="3" eb="5">
      <t>タンカ</t>
    </rPh>
    <rPh sb="7" eb="8">
      <t>エン</t>
    </rPh>
    <rPh sb="9" eb="11">
      <t>ジカン</t>
    </rPh>
    <phoneticPr fontId="5"/>
  </si>
  <si>
    <t>金額（円）</t>
    <rPh sb="0" eb="2">
      <t>キンガク</t>
    </rPh>
    <phoneticPr fontId="5"/>
  </si>
  <si>
    <t>Ａ</t>
    <phoneticPr fontId="5"/>
  </si>
  <si>
    <t>プロジェクト管理</t>
    <rPh sb="6" eb="8">
      <t>カンリ</t>
    </rPh>
    <phoneticPr fontId="5"/>
  </si>
  <si>
    <t>Ｂ</t>
    <phoneticPr fontId="5"/>
  </si>
  <si>
    <t>現場技術指導</t>
    <rPh sb="0" eb="2">
      <t>ゲンバ</t>
    </rPh>
    <rPh sb="2" eb="4">
      <t>ギジュツ</t>
    </rPh>
    <rPh sb="4" eb="6">
      <t>シドウ</t>
    </rPh>
    <phoneticPr fontId="5"/>
  </si>
  <si>
    <t>Ｃ</t>
    <phoneticPr fontId="5"/>
  </si>
  <si>
    <t>合計（時間）</t>
    <rPh sb="3" eb="5">
      <t>ジカン</t>
    </rPh>
    <phoneticPr fontId="5"/>
  </si>
  <si>
    <t>積算表②旅費積算表</t>
    <rPh sb="0" eb="2">
      <t>セキサン</t>
    </rPh>
    <rPh sb="2" eb="3">
      <t>ヒョウ</t>
    </rPh>
    <phoneticPr fontId="5"/>
  </si>
  <si>
    <t>出張時期</t>
    <rPh sb="0" eb="2">
      <t>シュッチョウ</t>
    </rPh>
    <rPh sb="2" eb="4">
      <t>ジキ</t>
    </rPh>
    <phoneticPr fontId="5"/>
  </si>
  <si>
    <t>出張日数</t>
    <rPh sb="0" eb="2">
      <t>シュッチョウ</t>
    </rPh>
    <rPh sb="2" eb="4">
      <t>ニッスウ</t>
    </rPh>
    <phoneticPr fontId="5"/>
  </si>
  <si>
    <t>出張者氏名</t>
    <rPh sb="0" eb="2">
      <t>シュッチョウ</t>
    </rPh>
    <rPh sb="2" eb="3">
      <t>シャ</t>
    </rPh>
    <rPh sb="3" eb="5">
      <t>シメイ</t>
    </rPh>
    <phoneticPr fontId="5"/>
  </si>
  <si>
    <t>職級</t>
    <rPh sb="0" eb="1">
      <t>ショク</t>
    </rPh>
    <rPh sb="1" eb="2">
      <t>キュウ</t>
    </rPh>
    <phoneticPr fontId="5"/>
  </si>
  <si>
    <t>内容（詳細に）</t>
    <rPh sb="0" eb="2">
      <t>ナイヨウ</t>
    </rPh>
    <rPh sb="3" eb="5">
      <t>ショウサイ</t>
    </rPh>
    <phoneticPr fontId="5"/>
  </si>
  <si>
    <t>合計</t>
    <rPh sb="0" eb="2">
      <t>ゴウケイ</t>
    </rPh>
    <phoneticPr fontId="5"/>
  </si>
  <si>
    <t>航空券</t>
    <rPh sb="0" eb="3">
      <t>コウクウケン</t>
    </rPh>
    <phoneticPr fontId="5"/>
  </si>
  <si>
    <t>宿泊</t>
    <rPh sb="0" eb="2">
      <t>シュクハク</t>
    </rPh>
    <phoneticPr fontId="5"/>
  </si>
  <si>
    <t>日当</t>
    <rPh sb="0" eb="2">
      <t>ニットウ</t>
    </rPh>
    <phoneticPr fontId="5"/>
  </si>
  <si>
    <t>その他</t>
    <rPh sb="2" eb="3">
      <t>タ</t>
    </rPh>
    <phoneticPr fontId="5"/>
  </si>
  <si>
    <t>積算根拠資料</t>
    <rPh sb="0" eb="2">
      <t>セキサン</t>
    </rPh>
    <rPh sb="2" eb="4">
      <t>コンキョ</t>
    </rPh>
    <rPh sb="4" eb="6">
      <t>シリョウ</t>
    </rPh>
    <phoneticPr fontId="5"/>
  </si>
  <si>
    <t>計</t>
    <rPh sb="0" eb="1">
      <t>ケイ</t>
    </rPh>
    <phoneticPr fontId="5"/>
  </si>
  <si>
    <t>内訳</t>
    <phoneticPr fontId="5"/>
  </si>
  <si>
    <t>内訳</t>
    <phoneticPr fontId="5"/>
  </si>
  <si>
    <t>ビザ</t>
    <phoneticPr fontId="5"/>
  </si>
  <si>
    <t>現地交通費</t>
    <rPh sb="0" eb="2">
      <t>ゲンチ</t>
    </rPh>
    <rPh sb="2" eb="5">
      <t>コウツウヒ</t>
    </rPh>
    <phoneticPr fontId="5"/>
  </si>
  <si>
    <t>Ａ</t>
    <phoneticPr fontId="5"/>
  </si>
  <si>
    <t>部長</t>
    <rPh sb="0" eb="2">
      <t>ブチョウ</t>
    </rPh>
    <phoneticPr fontId="5"/>
  </si>
  <si>
    <t>現地調査</t>
    <rPh sb="0" eb="2">
      <t>ゲンチ</t>
    </rPh>
    <rPh sb="2" eb="4">
      <t>チョウサ</t>
    </rPh>
    <phoneticPr fontId="5"/>
  </si>
  <si>
    <t>6000×5泊</t>
    <rPh sb="6" eb="7">
      <t>ハク</t>
    </rPh>
    <phoneticPr fontId="5"/>
  </si>
  <si>
    <t>10000×5</t>
    <phoneticPr fontId="5"/>
  </si>
  <si>
    <t>根拠資料①
根拠資料②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</si>
  <si>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Ｂ</t>
    <phoneticPr fontId="5"/>
  </si>
  <si>
    <t>課長</t>
    <rPh sb="0" eb="2">
      <t>カチョウ</t>
    </rPh>
    <phoneticPr fontId="5"/>
  </si>
  <si>
    <t>8000×5</t>
    <phoneticPr fontId="5"/>
  </si>
  <si>
    <t>根拠資料③
根拠資料④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</si>
  <si>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Ｃ</t>
    <phoneticPr fontId="5"/>
  </si>
  <si>
    <t>取締役</t>
    <rPh sb="0" eb="3">
      <t>トリシマリヤク</t>
    </rPh>
    <phoneticPr fontId="5"/>
  </si>
  <si>
    <t>現地立ち上げ式</t>
    <rPh sb="0" eb="2">
      <t>ゲンチ</t>
    </rPh>
    <rPh sb="2" eb="3">
      <t>タ</t>
    </rPh>
    <rPh sb="4" eb="5">
      <t>ア</t>
    </rPh>
    <rPh sb="6" eb="7">
      <t>シキ</t>
    </rPh>
    <phoneticPr fontId="5"/>
  </si>
  <si>
    <t>15000Ｘ3泊</t>
    <rPh sb="7" eb="8">
      <t>ハク</t>
    </rPh>
    <phoneticPr fontId="5"/>
  </si>
  <si>
    <t>根拠資料⑤
根拠資料⑥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</si>
  <si>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Ｂ</t>
    <phoneticPr fontId="5"/>
  </si>
  <si>
    <t>機器搬入立会い</t>
    <rPh sb="0" eb="2">
      <t>キキ</t>
    </rPh>
    <rPh sb="2" eb="4">
      <t>ハンニュウ</t>
    </rPh>
    <rPh sb="4" eb="6">
      <t>タチア</t>
    </rPh>
    <phoneticPr fontId="5"/>
  </si>
  <si>
    <t>8000×5</t>
    <phoneticPr fontId="5"/>
  </si>
  <si>
    <t>根拠資料⑦
根拠資料⑧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</si>
  <si>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合計（円）</t>
    <rPh sb="0" eb="2">
      <t>ゴウケイ</t>
    </rPh>
    <phoneticPr fontId="5"/>
  </si>
  <si>
    <t>消費税を控除すること。外貨の場合は為替レートを添付すること。</t>
    <rPh sb="0" eb="3">
      <t>ショウヒゼイ</t>
    </rPh>
    <rPh sb="4" eb="6">
      <t>コウジョ</t>
    </rPh>
    <rPh sb="11" eb="13">
      <t>ガイカ</t>
    </rPh>
    <rPh sb="14" eb="16">
      <t>バアイ</t>
    </rPh>
    <rPh sb="17" eb="19">
      <t>カワセ</t>
    </rPh>
    <rPh sb="23" eb="25">
      <t>テンプ</t>
    </rPh>
    <phoneticPr fontId="5"/>
  </si>
  <si>
    <t>※積算根拠別添：航空券見積書、ホテル予約Webサイト、旅費規程等。</t>
    <rPh sb="5" eb="7">
      <t>ベッテン</t>
    </rPh>
    <rPh sb="31" eb="32">
      <t>ナド</t>
    </rPh>
    <phoneticPr fontId="5"/>
  </si>
  <si>
    <t>人件費単価算出表</t>
    <rPh sb="0" eb="3">
      <t>ジンケンヒ</t>
    </rPh>
    <rPh sb="3" eb="5">
      <t>タンカ</t>
    </rPh>
    <rPh sb="5" eb="7">
      <t>サンシュツ</t>
    </rPh>
    <rPh sb="7" eb="8">
      <t>オモテ</t>
    </rPh>
    <phoneticPr fontId="5"/>
  </si>
  <si>
    <t>事業名：</t>
    <phoneticPr fontId="5"/>
  </si>
  <si>
    <t>作成日</t>
    <rPh sb="0" eb="3">
      <t>サクセイビ</t>
    </rPh>
    <phoneticPr fontId="5"/>
  </si>
  <si>
    <t>事業者名：</t>
    <rPh sb="2" eb="3">
      <t>シャ</t>
    </rPh>
    <rPh sb="3" eb="4">
      <t>メイ</t>
    </rPh>
    <phoneticPr fontId="5"/>
  </si>
  <si>
    <r>
      <rPr>
        <sz val="12"/>
        <rFont val="ＭＳ Ｐゴシック"/>
        <family val="3"/>
        <charset val="128"/>
      </rPr>
      <t>労務管理責任者</t>
    </r>
    <rPh sb="0" eb="2">
      <t>ロウム</t>
    </rPh>
    <rPh sb="2" eb="4">
      <t>カンリ</t>
    </rPh>
    <rPh sb="4" eb="6">
      <t>セキニン</t>
    </rPh>
    <rPh sb="6" eb="7">
      <t>シャ</t>
    </rPh>
    <phoneticPr fontId="5"/>
  </si>
  <si>
    <r>
      <rPr>
        <sz val="12"/>
        <rFont val="ＭＳ Ｐゴシック"/>
        <family val="3"/>
        <charset val="128"/>
      </rPr>
      <t>所属</t>
    </r>
    <rPh sb="0" eb="2">
      <t>ショゾク</t>
    </rPh>
    <phoneticPr fontId="5"/>
  </si>
  <si>
    <t>人事担当者印</t>
    <rPh sb="0" eb="5">
      <t>ジンジタントウシャ</t>
    </rPh>
    <rPh sb="5" eb="6">
      <t>イン</t>
    </rPh>
    <phoneticPr fontId="5"/>
  </si>
  <si>
    <t>従事者氏名：</t>
    <phoneticPr fontId="5"/>
  </si>
  <si>
    <r>
      <rPr>
        <sz val="12"/>
        <rFont val="ＭＳ Ｐゴシック"/>
        <family val="3"/>
        <charset val="128"/>
      </rPr>
      <t>氏名</t>
    </r>
    <rPh sb="0" eb="1">
      <t>シ</t>
    </rPh>
    <rPh sb="1" eb="2">
      <t>メイ</t>
    </rPh>
    <phoneticPr fontId="5"/>
  </si>
  <si>
    <r>
      <rPr>
        <sz val="12"/>
        <rFont val="ＭＳ Ｐゴシック"/>
        <family val="3"/>
        <charset val="128"/>
      </rPr>
      <t>印</t>
    </r>
    <rPh sb="0" eb="1">
      <t>イン</t>
    </rPh>
    <phoneticPr fontId="5"/>
  </si>
  <si>
    <t>月</t>
  </si>
  <si>
    <t>所定勤務
日数</t>
    <rPh sb="0" eb="2">
      <t>ショテイ</t>
    </rPh>
    <rPh sb="2" eb="4">
      <t>キンム</t>
    </rPh>
    <rPh sb="5" eb="7">
      <t>ニッスウ</t>
    </rPh>
    <phoneticPr fontId="5"/>
  </si>
  <si>
    <t>基本給</t>
    <rPh sb="0" eb="3">
      <t>キホンキュウ</t>
    </rPh>
    <phoneticPr fontId="5"/>
  </si>
  <si>
    <t>諸手当</t>
    <rPh sb="0" eb="3">
      <t>ショテアテ</t>
    </rPh>
    <phoneticPr fontId="5"/>
  </si>
  <si>
    <t>基本給
+
諸手当</t>
    <rPh sb="0" eb="3">
      <t>キホンキュウ</t>
    </rPh>
    <rPh sb="6" eb="9">
      <t>ショテアテ</t>
    </rPh>
    <phoneticPr fontId="5"/>
  </si>
  <si>
    <t>社会保険料事業主負担分</t>
    <rPh sb="0" eb="2">
      <t>シャカイ</t>
    </rPh>
    <rPh sb="2" eb="5">
      <t>ホケンリョウ</t>
    </rPh>
    <rPh sb="5" eb="8">
      <t>ジギョウヌシ</t>
    </rPh>
    <rPh sb="8" eb="10">
      <t>フタン</t>
    </rPh>
    <rPh sb="10" eb="11">
      <t>ブン</t>
    </rPh>
    <phoneticPr fontId="5"/>
  </si>
  <si>
    <t>労働保険事業主負担分</t>
    <rPh sb="0" eb="2">
      <t>ロウドウ</t>
    </rPh>
    <rPh sb="2" eb="4">
      <t>ホケン</t>
    </rPh>
    <rPh sb="4" eb="6">
      <t>ジギョウ</t>
    </rPh>
    <rPh sb="6" eb="7">
      <t>ヌシ</t>
    </rPh>
    <rPh sb="7" eb="9">
      <t>フタン</t>
    </rPh>
    <rPh sb="9" eb="10">
      <t>ブン</t>
    </rPh>
    <phoneticPr fontId="5"/>
  </si>
  <si>
    <t>社会保険料
事業主負担分
+
労働保険
事業主負担分</t>
    <rPh sb="0" eb="2">
      <t>シャカイ</t>
    </rPh>
    <rPh sb="2" eb="5">
      <t>ホケンリョウ</t>
    </rPh>
    <rPh sb="6" eb="9">
      <t>ジギョウヌシ</t>
    </rPh>
    <rPh sb="9" eb="12">
      <t>フタンブン</t>
    </rPh>
    <rPh sb="15" eb="17">
      <t>ロウドウ</t>
    </rPh>
    <rPh sb="17" eb="19">
      <t>ホケン</t>
    </rPh>
    <rPh sb="20" eb="22">
      <t>ジギョウ</t>
    </rPh>
    <rPh sb="22" eb="23">
      <t>ヌシ</t>
    </rPh>
    <rPh sb="23" eb="26">
      <t>フタンブン</t>
    </rPh>
    <phoneticPr fontId="5"/>
  </si>
  <si>
    <t>総額</t>
    <rPh sb="0" eb="1">
      <t>ソウ</t>
    </rPh>
    <rPh sb="1" eb="2">
      <t>ガク</t>
    </rPh>
    <phoneticPr fontId="5"/>
  </si>
  <si>
    <t>管理職
手当</t>
    <rPh sb="0" eb="2">
      <t>カンリ</t>
    </rPh>
    <rPh sb="2" eb="3">
      <t>ショク</t>
    </rPh>
    <rPh sb="4" eb="6">
      <t>テア</t>
    </rPh>
    <phoneticPr fontId="5"/>
  </si>
  <si>
    <t>地域手当</t>
    <rPh sb="0" eb="2">
      <t>チイキ</t>
    </rPh>
    <rPh sb="2" eb="4">
      <t>テア</t>
    </rPh>
    <phoneticPr fontId="5"/>
  </si>
  <si>
    <t>通勤手当</t>
    <rPh sb="0" eb="2">
      <t>ツウキン</t>
    </rPh>
    <rPh sb="2" eb="4">
      <t>テア</t>
    </rPh>
    <phoneticPr fontId="5"/>
  </si>
  <si>
    <t>健康保険</t>
    <rPh sb="0" eb="2">
      <t>ケンコウ</t>
    </rPh>
    <rPh sb="2" eb="4">
      <t>ホケン</t>
    </rPh>
    <phoneticPr fontId="5"/>
  </si>
  <si>
    <t>厚生年金</t>
    <rPh sb="0" eb="2">
      <t>コウセイ</t>
    </rPh>
    <rPh sb="2" eb="4">
      <t>ネンキン</t>
    </rPh>
    <phoneticPr fontId="5"/>
  </si>
  <si>
    <t>児童手当
拠出金</t>
    <rPh sb="0" eb="2">
      <t>ジドウ</t>
    </rPh>
    <rPh sb="2" eb="4">
      <t>テアテ</t>
    </rPh>
    <rPh sb="5" eb="7">
      <t>キョシュツ</t>
    </rPh>
    <rPh sb="7" eb="8">
      <t>キン</t>
    </rPh>
    <phoneticPr fontId="5"/>
  </si>
  <si>
    <t>介護保険</t>
    <rPh sb="0" eb="2">
      <t>カイゴ</t>
    </rPh>
    <rPh sb="2" eb="4">
      <t>ホケン</t>
    </rPh>
    <phoneticPr fontId="5"/>
  </si>
  <si>
    <t>雇用保険</t>
    <rPh sb="0" eb="2">
      <t>コヨウ</t>
    </rPh>
    <rPh sb="2" eb="4">
      <t>ホケン</t>
    </rPh>
    <phoneticPr fontId="5"/>
  </si>
  <si>
    <t>労災保険</t>
    <rPh sb="0" eb="2">
      <t>ロウサイ</t>
    </rPh>
    <rPh sb="2" eb="4">
      <t>ホケン</t>
    </rPh>
    <phoneticPr fontId="5"/>
  </si>
  <si>
    <t>平成２７年４月分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</si>
  <si>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平成２７年５月分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</si>
  <si>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平成２７年６月分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</si>
  <si>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平成２７年７月分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</si>
  <si>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平成２７年８月分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</si>
  <si>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平成２７年９月分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</si>
  <si>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平成２７年１０月分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</si>
  <si>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平成２７年１１月分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</si>
  <si>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平成２７年１２月分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</si>
  <si>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平成２８年１月分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</si>
  <si>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平成２８年２月分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</si>
  <si>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平成２８年３月分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</si>
  <si>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賞与</t>
    <phoneticPr fontId="5"/>
  </si>
  <si>
    <t>人件費総額-通勤手当</t>
    <rPh sb="0" eb="3">
      <t>ジンケンヒ</t>
    </rPh>
    <rPh sb="3" eb="4">
      <t>ソウ</t>
    </rPh>
    <rPh sb="4" eb="5">
      <t>ガク</t>
    </rPh>
    <rPh sb="6" eb="8">
      <t>ツウキン</t>
    </rPh>
    <rPh sb="8" eb="10">
      <t>テアテ</t>
    </rPh>
    <phoneticPr fontId="5"/>
  </si>
  <si>
    <t>円</t>
    <rPh sb="0" eb="1">
      <t>エン</t>
    </rPh>
    <phoneticPr fontId="5"/>
  </si>
  <si>
    <r>
      <t>通勤手当</t>
    </r>
    <r>
      <rPr>
        <sz val="9"/>
        <rFont val="ＭＳ Ｐゴシック"/>
        <family val="3"/>
        <charset val="128"/>
      </rPr>
      <t>（消費税割戻後）</t>
    </r>
    <rPh sb="0" eb="2">
      <t>ツウキン</t>
    </rPh>
    <rPh sb="2" eb="4">
      <t>テアテ</t>
    </rPh>
    <rPh sb="5" eb="8">
      <t>ショウヒゼイ</t>
    </rPh>
    <rPh sb="8" eb="10">
      <t>ワリモド</t>
    </rPh>
    <rPh sb="10" eb="11">
      <t>ゴ</t>
    </rPh>
    <phoneticPr fontId="5"/>
  </si>
  <si>
    <t>所定労働時間（日）</t>
    <rPh sb="7" eb="8">
      <t>ニチ</t>
    </rPh>
    <phoneticPr fontId="5"/>
  </si>
  <si>
    <t>時間</t>
    <rPh sb="0" eb="2">
      <t>ジカン</t>
    </rPh>
    <phoneticPr fontId="5"/>
  </si>
  <si>
    <t>年間総額</t>
    <rPh sb="0" eb="2">
      <t>ネンカン</t>
    </rPh>
    <rPh sb="2" eb="4">
      <t>ソウガク</t>
    </rPh>
    <phoneticPr fontId="5"/>
  </si>
  <si>
    <t>年間理論総労働時間</t>
    <phoneticPr fontId="5"/>
  </si>
  <si>
    <t>時間内時間単価</t>
    <rPh sb="3" eb="5">
      <t>ジカン</t>
    </rPh>
    <rPh sb="5" eb="7">
      <t>タンカ</t>
    </rPh>
    <phoneticPr fontId="5"/>
  </si>
  <si>
    <t>（年度間給与等支払額（時間外を除く）　÷　企業カレンダー上の年度間理論就業時間）</t>
    <phoneticPr fontId="5"/>
  </si>
  <si>
    <t>時間外時間単価</t>
    <rPh sb="0" eb="3">
      <t>ジカンガイ</t>
    </rPh>
    <rPh sb="3" eb="5">
      <t>ジカン</t>
    </rPh>
    <rPh sb="5" eb="7">
      <t>タンカ</t>
    </rPh>
    <phoneticPr fontId="5"/>
  </si>
  <si>
    <t>（時間内時間給　×　規定に基づく時間外手当料率）</t>
    <phoneticPr fontId="5"/>
  </si>
  <si>
    <t>Ｈ28年度　</t>
    <rPh sb="3" eb="5">
      <t>ネンド</t>
    </rPh>
    <phoneticPr fontId="5"/>
  </si>
  <si>
    <t>H28</t>
    <phoneticPr fontId="5"/>
  </si>
  <si>
    <t>H29</t>
    <phoneticPr fontId="5"/>
  </si>
  <si>
    <t>※労務費単価は平成２７年度実績による</t>
    <rPh sb="1" eb="4">
      <t>ロウムヒ</t>
    </rPh>
    <rPh sb="4" eb="6">
      <t>タンカ</t>
    </rPh>
    <rPh sb="7" eb="9">
      <t>ヘイセイ</t>
    </rPh>
    <rPh sb="13" eb="15">
      <t>ジッセキ</t>
    </rPh>
    <phoneticPr fontId="5"/>
  </si>
  <si>
    <t>積算表③旅費積算表</t>
    <rPh sb="0" eb="2">
      <t>セキサン</t>
    </rPh>
    <rPh sb="2" eb="3">
      <t>ヒョウ</t>
    </rPh>
    <phoneticPr fontId="5"/>
  </si>
  <si>
    <t>用務</t>
    <rPh sb="0" eb="2">
      <t>ヨウム</t>
    </rPh>
    <phoneticPr fontId="5"/>
  </si>
  <si>
    <t>内訳</t>
    <phoneticPr fontId="5"/>
  </si>
  <si>
    <t>ビザ</t>
    <phoneticPr fontId="5"/>
  </si>
  <si>
    <t>現地</t>
    <rPh sb="0" eb="2">
      <t>ゲンチ</t>
    </rPh>
    <phoneticPr fontId="5"/>
  </si>
  <si>
    <t>※積算根拠別添：航空券見積書、ホテル予約Webサイト、旅費規程</t>
    <rPh sb="5" eb="7">
      <t>ベッテン</t>
    </rPh>
    <phoneticPr fontId="5"/>
  </si>
  <si>
    <t>事業名：</t>
    <phoneticPr fontId="5"/>
  </si>
  <si>
    <t>従事者氏名：</t>
    <phoneticPr fontId="5"/>
  </si>
  <si>
    <t>Ｂ</t>
    <phoneticPr fontId="5"/>
  </si>
  <si>
    <t>平成２7年５月分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</si>
  <si>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平成２7年１１月分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</si>
  <si>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賞与</t>
    <phoneticPr fontId="5"/>
  </si>
  <si>
    <t>年間理論総労働時間</t>
    <phoneticPr fontId="5"/>
  </si>
  <si>
    <t>（年度間給与等支払額（時間外を除く）　÷　企業カレンダー上の年度間理論就業時間）</t>
    <phoneticPr fontId="5"/>
  </si>
  <si>
    <t>（規定に基づく基本給　×　1.25）</t>
    <rPh sb="1" eb="3">
      <t>キテイ</t>
    </rPh>
    <rPh sb="4" eb="5">
      <t>モト</t>
    </rPh>
    <rPh sb="7" eb="10">
      <t>キホンキュウ</t>
    </rPh>
    <phoneticPr fontId="5"/>
  </si>
  <si>
    <t>H28</t>
    <phoneticPr fontId="5"/>
  </si>
  <si>
    <t>H29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</si>
</sst>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yyyy&quot;年&quot;m&quot;月&quot;;@"/>
    <numFmt numFmtId="178" formatCode="0_);[Red]\(0\)"/>
    <numFmt numFmtId="179" formatCode="yyyy&quot;年&quot;m&quot;月&quot;d&quot;日&quot;;@"/>
    <numFmt numFmtId="180" formatCode="0.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b/>
      <u/>
      <sz val="20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7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2" borderId="8" xfId="0" applyNumberFormat="1" applyFill="1" applyBorder="1">
      <alignment vertical="center"/>
    </xf>
    <xf numFmtId="2" fontId="0" fillId="0" borderId="9" xfId="0" applyNumberFormat="1" applyBorder="1">
      <alignment vertical="center"/>
    </xf>
    <xf numFmtId="2" fontId="0" fillId="0" borderId="8" xfId="0" applyNumberFormat="1" applyBorder="1">
      <alignment vertical="center"/>
    </xf>
    <xf numFmtId="2" fontId="0" fillId="0" borderId="10" xfId="0" applyNumberForma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0" fillId="2" borderId="16" xfId="0" applyNumberFormat="1" applyFill="1" applyBorder="1">
      <alignment vertical="center"/>
    </xf>
    <xf numFmtId="2" fontId="0" fillId="0" borderId="16" xfId="0" applyNumberFormat="1" applyBorder="1">
      <alignment vertical="center"/>
    </xf>
    <xf numFmtId="2" fontId="0" fillId="2" borderId="19" xfId="0" applyNumberFormat="1" applyFill="1" applyBorder="1">
      <alignment vertical="center"/>
    </xf>
    <xf numFmtId="2" fontId="0" fillId="0" borderId="19" xfId="0" applyNumberFormat="1" applyBorder="1">
      <alignment vertical="center"/>
    </xf>
    <xf numFmtId="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21" xfId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0" applyNumberForma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10" fillId="2" borderId="8" xfId="2" applyFont="1" applyFill="1" applyBorder="1" applyAlignment="1">
      <alignment horizontal="center" vertical="center" wrapText="1"/>
    </xf>
    <xf numFmtId="176" fontId="10" fillId="2" borderId="14" xfId="2" applyNumberFormat="1" applyFont="1" applyFill="1" applyBorder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0" fontId="10" fillId="0" borderId="0" xfId="2" applyFont="1">
      <alignment vertical="center"/>
    </xf>
    <xf numFmtId="176" fontId="10" fillId="2" borderId="8" xfId="2" applyNumberFormat="1" applyFont="1" applyFill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7" fontId="11" fillId="0" borderId="8" xfId="2" applyNumberFormat="1" applyFont="1" applyBorder="1" applyAlignment="1">
      <alignment horizontal="right" vertical="center"/>
    </xf>
    <xf numFmtId="178" fontId="11" fillId="0" borderId="8" xfId="2" applyNumberFormat="1" applyFont="1" applyBorder="1" applyAlignment="1">
      <alignment horizontal="right" vertical="center"/>
    </xf>
    <xf numFmtId="179" fontId="11" fillId="0" borderId="8" xfId="2" applyNumberFormat="1" applyFont="1" applyBorder="1" applyAlignment="1">
      <alignment horizontal="center" vertical="center"/>
    </xf>
    <xf numFmtId="176" fontId="11" fillId="0" borderId="8" xfId="1" applyNumberFormat="1" applyFont="1" applyBorder="1">
      <alignment vertical="center"/>
    </xf>
    <xf numFmtId="0" fontId="12" fillId="0" borderId="8" xfId="2" applyNumberFormat="1" applyFont="1" applyBorder="1" applyAlignment="1">
      <alignment horizontal="center" vertical="center" wrapText="1"/>
    </xf>
    <xf numFmtId="49" fontId="12" fillId="0" borderId="0" xfId="2" applyNumberFormat="1" applyFont="1" applyAlignment="1">
      <alignment horizontal="center" vertical="center"/>
    </xf>
    <xf numFmtId="0" fontId="12" fillId="0" borderId="0" xfId="2" applyFont="1">
      <alignment vertical="center"/>
    </xf>
    <xf numFmtId="178" fontId="11" fillId="0" borderId="22" xfId="2" applyNumberFormat="1" applyFont="1" applyBorder="1" applyAlignment="1">
      <alignment horizontal="right" vertical="center"/>
    </xf>
    <xf numFmtId="179" fontId="11" fillId="0" borderId="22" xfId="2" applyNumberFormat="1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176" fontId="11" fillId="0" borderId="22" xfId="1" applyNumberFormat="1" applyFont="1" applyBorder="1">
      <alignment vertical="center"/>
    </xf>
    <xf numFmtId="0" fontId="11" fillId="0" borderId="16" xfId="2" applyFont="1" applyBorder="1" applyAlignment="1">
      <alignment horizontal="center" vertical="center"/>
    </xf>
    <xf numFmtId="177" fontId="11" fillId="0" borderId="16" xfId="2" applyNumberFormat="1" applyFont="1" applyBorder="1" applyAlignment="1">
      <alignment horizontal="right" vertical="center"/>
    </xf>
    <xf numFmtId="178" fontId="11" fillId="0" borderId="16" xfId="2" applyNumberFormat="1" applyFont="1" applyBorder="1" applyAlignment="1">
      <alignment horizontal="right" vertical="center"/>
    </xf>
    <xf numFmtId="179" fontId="11" fillId="0" borderId="16" xfId="2" applyNumberFormat="1" applyFont="1" applyBorder="1" applyAlignment="1">
      <alignment horizontal="center" vertical="center"/>
    </xf>
    <xf numFmtId="176" fontId="11" fillId="0" borderId="16" xfId="1" applyNumberFormat="1" applyFont="1" applyBorder="1">
      <alignment vertical="center"/>
    </xf>
    <xf numFmtId="176" fontId="11" fillId="0" borderId="9" xfId="1" applyNumberFormat="1" applyFont="1" applyBorder="1">
      <alignment vertical="center"/>
    </xf>
    <xf numFmtId="0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176" fontId="11" fillId="0" borderId="0" xfId="1" applyNumberFormat="1" applyFont="1" applyBorder="1">
      <alignment vertical="center"/>
    </xf>
    <xf numFmtId="0" fontId="13" fillId="0" borderId="0" xfId="2" applyFont="1">
      <alignment vertical="center"/>
    </xf>
    <xf numFmtId="177" fontId="12" fillId="0" borderId="0" xfId="2" applyNumberFormat="1" applyFont="1" applyAlignment="1">
      <alignment horizontal="right" vertical="center"/>
    </xf>
    <xf numFmtId="178" fontId="12" fillId="0" borderId="0" xfId="2" applyNumberFormat="1" applyFont="1" applyAlignment="1">
      <alignment horizontal="right" vertical="center"/>
    </xf>
    <xf numFmtId="176" fontId="12" fillId="0" borderId="0" xfId="2" applyNumberFormat="1" applyFont="1">
      <alignment vertical="center"/>
    </xf>
    <xf numFmtId="40" fontId="14" fillId="0" borderId="0" xfId="3" applyNumberFormat="1" applyFont="1">
      <alignment vertical="center"/>
    </xf>
    <xf numFmtId="177" fontId="12" fillId="0" borderId="0" xfId="2" applyNumberFormat="1" applyFont="1" applyAlignment="1">
      <alignment horizontal="left" vertical="center"/>
    </xf>
    <xf numFmtId="0" fontId="16" fillId="0" borderId="0" xfId="4" applyFont="1" applyAlignment="1" applyProtection="1">
      <alignment horizontal="center" vertic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8" fillId="0" borderId="0" xfId="4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8" xfId="0" applyNumberFormat="1" applyBorder="1" applyAlignment="1">
      <alignment vertical="center"/>
    </xf>
    <xf numFmtId="180" fontId="19" fillId="0" borderId="14" xfId="0" applyNumberFormat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38" fontId="19" fillId="0" borderId="14" xfId="1" applyFont="1" applyBorder="1" applyAlignment="1">
      <alignment horizontal="right" vertical="center"/>
    </xf>
    <xf numFmtId="0" fontId="20" fillId="2" borderId="23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10" fillId="2" borderId="8" xfId="5" applyFont="1" applyFill="1" applyBorder="1" applyAlignment="1">
      <alignment horizontal="center" vertical="center" wrapText="1"/>
    </xf>
    <xf numFmtId="176" fontId="10" fillId="2" borderId="14" xfId="5" applyNumberFormat="1" applyFont="1" applyFill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49" fontId="10" fillId="0" borderId="0" xfId="5" applyNumberFormat="1" applyFont="1" applyAlignment="1">
      <alignment horizontal="center" vertical="center"/>
    </xf>
    <xf numFmtId="0" fontId="10" fillId="0" borderId="0" xfId="5" applyFont="1">
      <alignment vertical="center"/>
    </xf>
    <xf numFmtId="176" fontId="10" fillId="2" borderId="8" xfId="5" applyNumberFormat="1" applyFont="1" applyFill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177" fontId="11" fillId="0" borderId="8" xfId="5" applyNumberFormat="1" applyFont="1" applyBorder="1" applyAlignment="1">
      <alignment horizontal="right" vertical="center"/>
    </xf>
    <xf numFmtId="178" fontId="11" fillId="0" borderId="8" xfId="5" applyNumberFormat="1" applyFont="1" applyBorder="1" applyAlignment="1">
      <alignment horizontal="right" vertical="center"/>
    </xf>
    <xf numFmtId="179" fontId="11" fillId="0" borderId="8" xfId="5" applyNumberFormat="1" applyFont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49" fontId="12" fillId="0" borderId="0" xfId="5" applyNumberFormat="1" applyFont="1" applyAlignment="1">
      <alignment horizontal="center" vertical="center"/>
    </xf>
    <xf numFmtId="0" fontId="12" fillId="0" borderId="0" xfId="5" applyFont="1">
      <alignment vertical="center"/>
    </xf>
    <xf numFmtId="0" fontId="11" fillId="0" borderId="16" xfId="5" applyFont="1" applyBorder="1" applyAlignment="1">
      <alignment horizontal="center" vertical="center"/>
    </xf>
    <xf numFmtId="177" fontId="11" fillId="0" borderId="16" xfId="5" applyNumberFormat="1" applyFont="1" applyBorder="1" applyAlignment="1">
      <alignment horizontal="right" vertical="center"/>
    </xf>
    <xf numFmtId="178" fontId="11" fillId="0" borderId="16" xfId="5" applyNumberFormat="1" applyFont="1" applyBorder="1" applyAlignment="1">
      <alignment horizontal="right" vertical="center"/>
    </xf>
    <xf numFmtId="179" fontId="11" fillId="0" borderId="16" xfId="5" applyNumberFormat="1" applyFont="1" applyBorder="1" applyAlignment="1">
      <alignment horizontal="center" vertical="center"/>
    </xf>
    <xf numFmtId="0" fontId="12" fillId="0" borderId="0" xfId="5" applyFont="1" applyAlignment="1">
      <alignment horizontal="right" vertical="center"/>
    </xf>
    <xf numFmtId="177" fontId="12" fillId="0" borderId="0" xfId="5" applyNumberFormat="1" applyFont="1" applyAlignment="1">
      <alignment horizontal="right" vertical="center"/>
    </xf>
    <xf numFmtId="178" fontId="12" fillId="0" borderId="0" xfId="5" applyNumberFormat="1" applyFont="1" applyAlignment="1">
      <alignment horizontal="right" vertical="center"/>
    </xf>
    <xf numFmtId="176" fontId="12" fillId="0" borderId="0" xfId="5" applyNumberFormat="1" applyFont="1">
      <alignment vertical="center"/>
    </xf>
    <xf numFmtId="40" fontId="14" fillId="0" borderId="0" xfId="6" applyNumberFormat="1" applyFont="1">
      <alignment vertical="center"/>
    </xf>
    <xf numFmtId="177" fontId="12" fillId="0" borderId="0" xfId="5" applyNumberFormat="1" applyFont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0" fillId="2" borderId="23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38" fontId="19" fillId="0" borderId="14" xfId="1" applyFont="1" applyBorder="1" applyAlignment="1">
      <alignment vertical="center"/>
    </xf>
    <xf numFmtId="38" fontId="19" fillId="0" borderId="23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38" fontId="0" fillId="2" borderId="22" xfId="0" applyNumberFormat="1" applyFill="1" applyBorder="1" applyAlignment="1">
      <alignment horizontal="center" vertical="center"/>
    </xf>
    <xf numFmtId="38" fontId="0" fillId="2" borderId="9" xfId="0" applyNumberForma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3" xfId="4" applyFont="1" applyBorder="1" applyAlignment="1" applyProtection="1">
      <alignment horizontal="right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4" fillId="0" borderId="0" xfId="4" applyFont="1" applyBorder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176" fontId="10" fillId="2" borderId="14" xfId="5" applyNumberFormat="1" applyFont="1" applyFill="1" applyBorder="1" applyAlignment="1">
      <alignment horizontal="center" vertical="center"/>
    </xf>
    <xf numFmtId="176" fontId="10" fillId="2" borderId="13" xfId="5" applyNumberFormat="1" applyFont="1" applyFill="1" applyBorder="1" applyAlignment="1">
      <alignment horizontal="center" vertical="center"/>
    </xf>
    <xf numFmtId="176" fontId="10" fillId="2" borderId="23" xfId="5" applyNumberFormat="1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right" vertical="center"/>
    </xf>
    <xf numFmtId="0" fontId="11" fillId="0" borderId="25" xfId="5" applyFont="1" applyFill="1" applyBorder="1" applyAlignment="1">
      <alignment horizontal="right" vertical="center"/>
    </xf>
    <xf numFmtId="0" fontId="11" fillId="0" borderId="7" xfId="5" applyFont="1" applyFill="1" applyBorder="1" applyAlignment="1">
      <alignment horizontal="right" vertical="center"/>
    </xf>
    <xf numFmtId="177" fontId="10" fillId="2" borderId="22" xfId="5" applyNumberFormat="1" applyFont="1" applyFill="1" applyBorder="1" applyAlignment="1">
      <alignment horizontal="center" vertical="center"/>
    </xf>
    <xf numFmtId="177" fontId="10" fillId="2" borderId="9" xfId="5" applyNumberFormat="1" applyFont="1" applyFill="1" applyBorder="1" applyAlignment="1">
      <alignment horizontal="center" vertical="center"/>
    </xf>
    <xf numFmtId="178" fontId="10" fillId="2" borderId="22" xfId="5" applyNumberFormat="1" applyFont="1" applyFill="1" applyBorder="1" applyAlignment="1">
      <alignment horizontal="center" vertical="center"/>
    </xf>
    <xf numFmtId="178" fontId="10" fillId="2" borderId="9" xfId="5" applyNumberFormat="1" applyFont="1" applyFill="1" applyBorder="1" applyAlignment="1">
      <alignment horizontal="center" vertical="center"/>
    </xf>
    <xf numFmtId="0" fontId="10" fillId="2" borderId="22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22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horizontal="center" vertical="center"/>
    </xf>
    <xf numFmtId="176" fontId="10" fillId="2" borderId="22" xfId="5" applyNumberFormat="1" applyFont="1" applyFill="1" applyBorder="1" applyAlignment="1">
      <alignment horizontal="center" vertical="center"/>
    </xf>
    <xf numFmtId="176" fontId="10" fillId="2" borderId="9" xfId="5" applyNumberFormat="1" applyFont="1" applyFill="1" applyBorder="1" applyAlignment="1">
      <alignment horizontal="center" vertical="center"/>
    </xf>
    <xf numFmtId="176" fontId="10" fillId="2" borderId="14" xfId="2" applyNumberFormat="1" applyFont="1" applyFill="1" applyBorder="1" applyAlignment="1">
      <alignment horizontal="center" vertical="center"/>
    </xf>
    <xf numFmtId="176" fontId="10" fillId="2" borderId="13" xfId="2" applyNumberFormat="1" applyFont="1" applyFill="1" applyBorder="1" applyAlignment="1">
      <alignment horizontal="center" vertical="center"/>
    </xf>
    <xf numFmtId="176" fontId="10" fillId="2" borderId="23" xfId="2" applyNumberFormat="1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right" vertical="center"/>
    </xf>
    <xf numFmtId="0" fontId="11" fillId="0" borderId="25" xfId="2" applyFont="1" applyFill="1" applyBorder="1" applyAlignment="1">
      <alignment horizontal="right" vertical="center"/>
    </xf>
    <xf numFmtId="0" fontId="11" fillId="0" borderId="7" xfId="2" applyFont="1" applyFill="1" applyBorder="1" applyAlignment="1">
      <alignment horizontal="right" vertical="center"/>
    </xf>
    <xf numFmtId="177" fontId="10" fillId="2" borderId="22" xfId="2" applyNumberFormat="1" applyFont="1" applyFill="1" applyBorder="1" applyAlignment="1">
      <alignment horizontal="center" vertical="center"/>
    </xf>
    <xf numFmtId="177" fontId="10" fillId="2" borderId="9" xfId="2" applyNumberFormat="1" applyFont="1" applyFill="1" applyBorder="1" applyAlignment="1">
      <alignment horizontal="center" vertical="center"/>
    </xf>
    <xf numFmtId="178" fontId="10" fillId="2" borderId="22" xfId="2" applyNumberFormat="1" applyFont="1" applyFill="1" applyBorder="1" applyAlignment="1">
      <alignment horizontal="center" vertical="center"/>
    </xf>
    <xf numFmtId="178" fontId="10" fillId="2" borderId="9" xfId="2" applyNumberFormat="1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6" fontId="10" fillId="2" borderId="22" xfId="2" applyNumberFormat="1" applyFont="1" applyFill="1" applyBorder="1" applyAlignment="1">
      <alignment horizontal="center" vertical="center"/>
    </xf>
    <xf numFmtId="176" fontId="10" fillId="2" borderId="9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 2" xfId="3"/>
    <cellStyle name="桁区切り 2 2 2" xfId="6"/>
    <cellStyle name="標準" xfId="0" builtinId="0"/>
    <cellStyle name="標準 2 2" xfId="2"/>
    <cellStyle name="標準 2 2 2" xfId="5"/>
    <cellStyle name="標準_H20年度版経理処理規程別表3・4（従事日誌・労務費積算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5</xdr:row>
      <xdr:rowOff>244929</xdr:rowOff>
    </xdr:from>
    <xdr:to>
      <xdr:col>16</xdr:col>
      <xdr:colOff>0</xdr:colOff>
      <xdr:row>7</xdr:row>
      <xdr:rowOff>163285</xdr:rowOff>
    </xdr:to>
    <xdr:sp macro="" textlink="">
      <xdr:nvSpPr>
        <xdr:cNvPr id="2" name="円/楕円 1"/>
        <xdr:cNvSpPr/>
      </xdr:nvSpPr>
      <xdr:spPr>
        <a:xfrm>
          <a:off x="11953875" y="1597479"/>
          <a:ext cx="314325" cy="508906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149679</xdr:colOff>
      <xdr:row>5</xdr:row>
      <xdr:rowOff>244929</xdr:rowOff>
    </xdr:from>
    <xdr:to>
      <xdr:col>16</xdr:col>
      <xdr:colOff>571500</xdr:colOff>
      <xdr:row>6</xdr:row>
      <xdr:rowOff>81642</xdr:rowOff>
    </xdr:to>
    <xdr:cxnSp macro="">
      <xdr:nvCxnSpPr>
        <xdr:cNvPr id="3" name="直線矢印コネクタ 2"/>
        <xdr:cNvCxnSpPr/>
      </xdr:nvCxnSpPr>
      <xdr:spPr>
        <a:xfrm flipH="1">
          <a:off x="12417879" y="1597479"/>
          <a:ext cx="421821" cy="1319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7</xdr:row>
      <xdr:rowOff>27215</xdr:rowOff>
    </xdr:from>
    <xdr:to>
      <xdr:col>5</xdr:col>
      <xdr:colOff>367392</xdr:colOff>
      <xdr:row>9</xdr:row>
      <xdr:rowOff>653144</xdr:rowOff>
    </xdr:to>
    <xdr:sp macro="" textlink="">
      <xdr:nvSpPr>
        <xdr:cNvPr id="4" name="角丸四角形吹き出し 3"/>
        <xdr:cNvSpPr/>
      </xdr:nvSpPr>
      <xdr:spPr>
        <a:xfrm>
          <a:off x="676275" y="1970315"/>
          <a:ext cx="2986767" cy="1140279"/>
        </a:xfrm>
        <a:prstGeom prst="wedgeRoundRectCallout">
          <a:avLst>
            <a:gd name="adj1" fmla="val -34615"/>
            <a:gd name="adj2" fmla="val 11011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7030A0"/>
              </a:solidFill>
            </a:rPr>
            <a:t>期間は前後してもかまいません。</a:t>
          </a:r>
          <a:endParaRPr kumimoji="1" lang="en-US" altLang="ja-JP" sz="1100">
            <a:solidFill>
              <a:srgbClr val="7030A0"/>
            </a:solidFill>
          </a:endParaRPr>
        </a:p>
        <a:p>
          <a:pPr algn="l"/>
          <a:r>
            <a:rPr kumimoji="1" lang="en-US" altLang="ja-JP" sz="1100">
              <a:solidFill>
                <a:srgbClr val="7030A0"/>
              </a:solidFill>
            </a:rPr>
            <a:t>ex</a:t>
          </a:r>
          <a:r>
            <a:rPr kumimoji="1" lang="ja-JP" altLang="en-US" sz="1100">
              <a:solidFill>
                <a:srgbClr val="7030A0"/>
              </a:solidFill>
            </a:rPr>
            <a:t>　平成</a:t>
          </a:r>
          <a:r>
            <a:rPr kumimoji="1" lang="en-US" altLang="ja-JP" sz="1100">
              <a:solidFill>
                <a:srgbClr val="7030A0"/>
              </a:solidFill>
            </a:rPr>
            <a:t>27</a:t>
          </a:r>
          <a:r>
            <a:rPr kumimoji="1" lang="ja-JP" altLang="en-US" sz="1100">
              <a:solidFill>
                <a:srgbClr val="7030A0"/>
              </a:solidFill>
            </a:rPr>
            <a:t>年</a:t>
          </a:r>
          <a:r>
            <a:rPr kumimoji="1" lang="en-US" altLang="ja-JP" sz="1100">
              <a:solidFill>
                <a:srgbClr val="7030A0"/>
              </a:solidFill>
            </a:rPr>
            <a:t>1</a:t>
          </a:r>
          <a:r>
            <a:rPr kumimoji="1" lang="ja-JP" altLang="en-US" sz="1100">
              <a:solidFill>
                <a:srgbClr val="7030A0"/>
              </a:solidFill>
            </a:rPr>
            <a:t>月～平成</a:t>
          </a:r>
          <a:r>
            <a:rPr kumimoji="1" lang="en-US" altLang="ja-JP" sz="1100">
              <a:solidFill>
                <a:srgbClr val="7030A0"/>
              </a:solidFill>
            </a:rPr>
            <a:t>27</a:t>
          </a:r>
          <a:r>
            <a:rPr kumimoji="1" lang="ja-JP" altLang="en-US" sz="1100">
              <a:solidFill>
                <a:srgbClr val="7030A0"/>
              </a:solidFill>
            </a:rPr>
            <a:t>年</a:t>
          </a:r>
          <a:r>
            <a:rPr kumimoji="1" lang="en-US" altLang="ja-JP" sz="1100">
              <a:solidFill>
                <a:srgbClr val="7030A0"/>
              </a:solidFill>
            </a:rPr>
            <a:t>12</a:t>
          </a:r>
          <a:r>
            <a:rPr kumimoji="1" lang="ja-JP" altLang="en-US" sz="1100">
              <a:solidFill>
                <a:srgbClr val="7030A0"/>
              </a:solidFill>
            </a:rPr>
            <a:t>月</a:t>
          </a:r>
          <a:r>
            <a:rPr kumimoji="1" lang="en-US" altLang="ja-JP" sz="1100">
              <a:solidFill>
                <a:srgbClr val="7030A0"/>
              </a:solidFill>
            </a:rPr>
            <a:t>or</a:t>
          </a:r>
          <a:r>
            <a:rPr kumimoji="1" lang="ja-JP" altLang="en-US" sz="1100">
              <a:solidFill>
                <a:srgbClr val="7030A0"/>
              </a:solidFill>
            </a:rPr>
            <a:t>平成</a:t>
          </a:r>
          <a:r>
            <a:rPr kumimoji="1" lang="en-US" altLang="ja-JP" sz="1100">
              <a:solidFill>
                <a:srgbClr val="7030A0"/>
              </a:solidFill>
            </a:rPr>
            <a:t>27</a:t>
          </a:r>
          <a:r>
            <a:rPr kumimoji="1" lang="ja-JP" altLang="en-US" sz="1100">
              <a:solidFill>
                <a:srgbClr val="7030A0"/>
              </a:solidFill>
            </a:rPr>
            <a:t>年</a:t>
          </a:r>
          <a:r>
            <a:rPr kumimoji="1" lang="en-US" altLang="ja-JP" sz="1100">
              <a:solidFill>
                <a:srgbClr val="7030A0"/>
              </a:solidFill>
            </a:rPr>
            <a:t>2</a:t>
          </a:r>
          <a:r>
            <a:rPr kumimoji="1" lang="ja-JP" altLang="en-US" sz="1100">
              <a:solidFill>
                <a:srgbClr val="7030A0"/>
              </a:solidFill>
            </a:rPr>
            <a:t>月～平成</a:t>
          </a:r>
          <a:r>
            <a:rPr kumimoji="1" lang="en-US" altLang="ja-JP" sz="1100">
              <a:solidFill>
                <a:srgbClr val="7030A0"/>
              </a:solidFill>
            </a:rPr>
            <a:t>28</a:t>
          </a:r>
          <a:r>
            <a:rPr kumimoji="1" lang="ja-JP" altLang="en-US" sz="1100">
              <a:solidFill>
                <a:srgbClr val="7030A0"/>
              </a:solidFill>
            </a:rPr>
            <a:t>年</a:t>
          </a:r>
          <a:r>
            <a:rPr kumimoji="1" lang="en-US" altLang="ja-JP" sz="1100">
              <a:solidFill>
                <a:srgbClr val="7030A0"/>
              </a:solidFill>
            </a:rPr>
            <a:t>1</a:t>
          </a:r>
          <a:r>
            <a:rPr kumimoji="1" lang="ja-JP" altLang="en-US" sz="1100">
              <a:solidFill>
                <a:srgbClr val="7030A0"/>
              </a:solidFill>
            </a:rPr>
            <a:t>月など</a:t>
          </a:r>
          <a:endParaRPr kumimoji="1" lang="en-US" altLang="ja-JP" sz="1100">
            <a:solidFill>
              <a:srgbClr val="7030A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204107</xdr:colOff>
      <xdr:row>33</xdr:row>
      <xdr:rowOff>81643</xdr:rowOff>
    </xdr:from>
    <xdr:to>
      <xdr:col>17</xdr:col>
      <xdr:colOff>40820</xdr:colOff>
      <xdr:row>38</xdr:row>
      <xdr:rowOff>81643</xdr:rowOff>
    </xdr:to>
    <xdr:sp macro="" textlink="">
      <xdr:nvSpPr>
        <xdr:cNvPr id="5" name="角丸四角形吹き出し 4"/>
        <xdr:cNvSpPr/>
      </xdr:nvSpPr>
      <xdr:spPr>
        <a:xfrm>
          <a:off x="9986282" y="9644743"/>
          <a:ext cx="3027588" cy="857250"/>
        </a:xfrm>
        <a:prstGeom prst="wedgeRoundRectCallout">
          <a:avLst>
            <a:gd name="adj1" fmla="val -136952"/>
            <a:gd name="adj2" fmla="val -767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時間内時間給＝御社が従業員に支払った時間単価　∵賞与をこ含めないため、上記時間内時間単価より通常は低くなります。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cjp.sharepoint.com/Users/Ueda/Desktop/26&#24180;&#24230;&#27096;&#24335;/&#23455;&#32318;&#22577;&#21578;/GEC&#20107;&#21209;&#20966;&#29702;&#35215;&#23450;&#12539;&#35500;&#26126;&#20250;&#36039;&#26009;/GEC&#20107;&#21209;&#20966;&#29702;&#35215;&#23450;&#12539;&#35500;&#26126;&#20250;&#36039;&#26009;/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CDM_FS\H25\11_FS&#22865;&#32004;&#26360;&#39006;\02%20&#27096;&#24335;&amp;&#21029;&#34920;\H25&#20107;&#21209;&#20966;&#29702;&#35215;&#31243;&#65288;&#21029;&#34920;&#12288;&#26893;&#30000;&#2031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da\Desktop\26&#24180;&#24230;&#27096;&#24335;\&#23455;&#32318;&#22577;&#21578;\GEC&#20107;&#21209;&#20966;&#29702;&#35215;&#23450;&#12539;&#35500;&#26126;&#20250;&#36039;&#26009;\GEC&#20107;&#21209;&#20966;&#29702;&#35215;&#23450;&#12539;&#35500;&#26126;&#20250;&#36039;&#26009;\H25&#20107;&#21209;&#20966;&#29702;&#35215;&#31243;&#65288;&#21029;&#34920;&#12288;&#26893;&#30000;&#2031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cjp.sharepoint.com/01%20CDM_FS/H25/11_FS&#22865;&#32004;&#26360;&#39006;/02%20&#27096;&#24335;&amp;&#21029;&#34920;/H25&#20107;&#21209;&#20966;&#29702;&#35215;&#31243;&#65288;&#21029;&#34920;&#12288;&#26893;&#30000;&#2031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 t="str">
            <v/>
          </cell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 t="str">
            <v/>
          </cell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 t="str">
            <v/>
          </cell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 t="str">
            <v/>
          </cell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 t="str">
            <v/>
          </cell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 t="str">
            <v/>
          </cell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 t="str">
            <v/>
          </cell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 t="str">
            <v/>
          </cell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/>
          </cell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 t="str">
            <v/>
          </cell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 t="str">
            <v/>
          </cell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 t="str">
            <v/>
          </cell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 t="str">
            <v/>
          </cell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 t="str">
            <v/>
          </cell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 t="str">
            <v/>
          </cell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 t="str">
            <v/>
          </cell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 t="str">
            <v/>
          </cell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 t="str">
            <v/>
          </cell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/>
          </cell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 t="str">
            <v/>
          </cell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 t="str">
            <v/>
          </cell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 t="str">
            <v/>
          </cell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 t="str">
            <v/>
          </cell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 t="str">
            <v/>
          </cell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 t="str">
            <v/>
          </cell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 t="str">
            <v/>
          </cell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 t="str">
            <v/>
          </cell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 t="str">
            <v/>
          </cell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 t="str">
            <v/>
          </cell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 t="str">
            <v/>
          </cell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 t="str">
            <v/>
          </cell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 t="str">
            <v/>
          </cell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 t="str">
            <v/>
          </cell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 t="str">
            <v/>
          </cell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 t="str">
            <v/>
          </cell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 t="str">
            <v/>
          </cell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 t="str">
            <v/>
          </cell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 t="str">
            <v/>
          </cell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 t="str">
            <v/>
          </cell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 t="str">
            <v/>
          </cell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 t="str">
            <v/>
          </cell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 t="str">
            <v/>
          </cell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 t="str">
            <v/>
          </cell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 t="str">
            <v/>
          </cell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 t="str">
            <v/>
          </cell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 t="str">
            <v/>
          </cell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 t="str">
            <v/>
          </cell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 t="str">
            <v/>
          </cell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 t="str">
            <v/>
          </cell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 t="str">
            <v/>
          </cell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 t="str">
            <v/>
          </cell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 t="str">
            <v/>
          </cell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 t="str">
            <v/>
          </cell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 t="str">
            <v/>
          </cell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 t="str">
            <v/>
          </cell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 t="str">
            <v/>
          </cell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 t="str">
            <v/>
          </cell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 t="str">
            <v/>
          </cell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 t="str">
            <v/>
          </cell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 t="str">
            <v/>
          </cell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 t="str">
            <v/>
          </cell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 t="str">
            <v/>
          </cell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 t="str">
            <v/>
          </cell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 t="str">
            <v/>
          </cell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/>
          </cell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 t="str">
            <v/>
          </cell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 t="str">
            <v/>
          </cell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 t="str">
            <v/>
          </cell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 t="str">
            <v/>
          </cell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 t="str">
            <v/>
          </cell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 t="str">
            <v/>
          </cell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 t="str">
            <v/>
          </cell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 t="str">
            <v/>
          </cell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 t="str">
            <v/>
          </cell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 t="str">
            <v/>
          </cell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 t="str">
            <v/>
          </cell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 t="str">
            <v/>
          </cell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 t="str">
            <v/>
          </cell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 t="str">
            <v/>
          </cell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2:R13"/>
  <sheetViews>
    <sheetView showGridLines="0" tabSelected="1" zoomScaleNormal="100" zoomScaleSheetLayoutView="100" workbookViewId="0">
      <selection activeCell="B6" sqref="B6:C8"/>
    </sheetView>
  </sheetViews>
  <sheetFormatPr defaultRowHeight="13.5"/>
  <cols>
    <col min="1" max="1" width="2.125" customWidth="1"/>
    <col min="2" max="2" width="11.375" customWidth="1"/>
    <col min="3" max="3" width="14.375" bestFit="1" customWidth="1"/>
    <col min="4" max="14" width="5.875" customWidth="1"/>
    <col min="15" max="15" width="5.875" style="2" customWidth="1"/>
    <col min="16" max="16" width="9" style="3" bestFit="1" customWidth="1"/>
    <col min="17" max="17" width="11" style="3" bestFit="1" customWidth="1"/>
    <col min="18" max="18" width="9.25" bestFit="1" customWidth="1"/>
  </cols>
  <sheetData>
    <row r="2" spans="2:18" ht="17.25">
      <c r="B2" s="1" t="s">
        <v>0</v>
      </c>
      <c r="C2" s="1"/>
    </row>
    <row r="3" spans="2:18" ht="17.25">
      <c r="B3" s="1" t="s">
        <v>115</v>
      </c>
      <c r="C3" s="4"/>
    </row>
    <row r="4" spans="2:18" ht="15" customHeight="1" thickBot="1">
      <c r="B4" s="1"/>
      <c r="C4" s="4"/>
      <c r="H4" t="s">
        <v>116</v>
      </c>
      <c r="M4" t="s">
        <v>117</v>
      </c>
    </row>
    <row r="5" spans="2:18" ht="27.75" thickBot="1"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15</v>
      </c>
      <c r="Q5" s="9" t="s">
        <v>16</v>
      </c>
      <c r="R5" s="10" t="s">
        <v>17</v>
      </c>
    </row>
    <row r="6" spans="2:18">
      <c r="B6" s="11"/>
      <c r="C6" s="12"/>
      <c r="D6" s="13"/>
      <c r="E6" s="13"/>
      <c r="F6" s="13"/>
      <c r="G6" s="13"/>
      <c r="H6" s="14"/>
      <c r="I6" s="15"/>
      <c r="J6" s="14"/>
      <c r="K6" s="14"/>
      <c r="L6" s="14"/>
      <c r="M6" s="15"/>
      <c r="N6" s="15"/>
      <c r="O6" s="14"/>
      <c r="P6" s="16">
        <f>SUM(H6:O6)</f>
        <v>0</v>
      </c>
      <c r="Q6" s="17"/>
      <c r="R6" s="18">
        <f>P6*Q6</f>
        <v>0</v>
      </c>
    </row>
    <row r="7" spans="2:18">
      <c r="B7" s="19"/>
      <c r="C7" s="83"/>
      <c r="D7" s="13"/>
      <c r="E7" s="13"/>
      <c r="F7" s="13"/>
      <c r="G7" s="13"/>
      <c r="H7" s="15"/>
      <c r="I7" s="15"/>
      <c r="J7" s="15"/>
      <c r="K7" s="15"/>
      <c r="L7" s="15"/>
      <c r="M7" s="15"/>
      <c r="N7" s="15"/>
      <c r="O7" s="15"/>
      <c r="P7" s="21">
        <f>SUM(H7:O7)</f>
        <v>0</v>
      </c>
      <c r="Q7" s="22"/>
      <c r="R7" s="23">
        <f>P7*Q7</f>
        <v>0</v>
      </c>
    </row>
    <row r="8" spans="2:18" ht="14.25" thickBot="1">
      <c r="B8" s="19"/>
      <c r="C8" s="24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1">
        <f>SUM(H8:O8)</f>
        <v>0</v>
      </c>
      <c r="Q8" s="22"/>
      <c r="R8" s="23">
        <f>P8*Q8</f>
        <v>0</v>
      </c>
    </row>
    <row r="9" spans="2:18" ht="15" thickTop="1" thickBot="1">
      <c r="B9" s="119" t="s">
        <v>23</v>
      </c>
      <c r="C9" s="120"/>
      <c r="D9" s="27"/>
      <c r="E9" s="27"/>
      <c r="F9" s="27"/>
      <c r="G9" s="27"/>
      <c r="H9" s="28">
        <f t="shared" ref="H9:P9" si="0">SUM(H6:H8)</f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9">
        <f t="shared" si="0"/>
        <v>0</v>
      </c>
      <c r="Q9" s="30"/>
      <c r="R9" s="31">
        <f>SUM(R6:R8)</f>
        <v>0</v>
      </c>
    </row>
    <row r="10" spans="2:18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2" spans="2:18">
      <c r="B12" s="32" t="s">
        <v>118</v>
      </c>
    </row>
    <row r="13" spans="2:18">
      <c r="R13" s="33"/>
    </row>
  </sheetData>
  <mergeCells count="2">
    <mergeCell ref="B9:C9"/>
    <mergeCell ref="B10:O10"/>
  </mergeCells>
  <phoneticPr fontId="5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2:R13"/>
  <sheetViews>
    <sheetView showGridLines="0" view="pageBreakPreview" zoomScaleNormal="100" zoomScaleSheetLayoutView="100" workbookViewId="0">
      <selection activeCell="B4" sqref="B4"/>
    </sheetView>
  </sheetViews>
  <sheetFormatPr defaultRowHeight="13.5"/>
  <cols>
    <col min="1" max="1" width="2.125" customWidth="1"/>
    <col min="2" max="2" width="11.375" customWidth="1"/>
    <col min="3" max="3" width="14.375" bestFit="1" customWidth="1"/>
    <col min="4" max="14" width="5.875" customWidth="1"/>
    <col min="15" max="15" width="5.875" style="2" customWidth="1"/>
    <col min="16" max="16" width="9" style="3" bestFit="1" customWidth="1"/>
    <col min="17" max="17" width="11" style="3" bestFit="1" customWidth="1"/>
    <col min="18" max="18" width="9.25" bestFit="1" customWidth="1"/>
  </cols>
  <sheetData>
    <row r="2" spans="2:18" ht="17.25">
      <c r="B2" s="1" t="s">
        <v>0</v>
      </c>
      <c r="C2" s="1"/>
    </row>
    <row r="3" spans="2:18" ht="17.25">
      <c r="B3" s="1" t="s">
        <v>115</v>
      </c>
      <c r="C3" s="4"/>
    </row>
    <row r="4" spans="2:18" ht="15" customHeight="1" thickBot="1">
      <c r="B4" s="1"/>
      <c r="C4" s="4"/>
      <c r="H4" t="s">
        <v>134</v>
      </c>
      <c r="M4" t="s">
        <v>135</v>
      </c>
    </row>
    <row r="5" spans="2:18" ht="27.75" thickBot="1"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15</v>
      </c>
      <c r="Q5" s="9" t="s">
        <v>16</v>
      </c>
      <c r="R5" s="10" t="s">
        <v>17</v>
      </c>
    </row>
    <row r="6" spans="2:18">
      <c r="B6" s="11" t="s">
        <v>18</v>
      </c>
      <c r="C6" s="12" t="s">
        <v>19</v>
      </c>
      <c r="D6" s="13"/>
      <c r="E6" s="13"/>
      <c r="F6" s="13"/>
      <c r="G6" s="13"/>
      <c r="H6" s="14">
        <v>10</v>
      </c>
      <c r="I6" s="15">
        <v>10</v>
      </c>
      <c r="J6" s="14">
        <v>10</v>
      </c>
      <c r="K6" s="14">
        <v>10</v>
      </c>
      <c r="L6" s="14">
        <v>10</v>
      </c>
      <c r="M6" s="15">
        <v>10</v>
      </c>
      <c r="N6" s="15">
        <v>10</v>
      </c>
      <c r="O6" s="14">
        <v>10</v>
      </c>
      <c r="P6" s="16">
        <f>SUM(H6:O6)</f>
        <v>80</v>
      </c>
      <c r="Q6" s="17">
        <v>2780</v>
      </c>
      <c r="R6" s="18">
        <f>P6*Q6</f>
        <v>222400</v>
      </c>
    </row>
    <row r="7" spans="2:18">
      <c r="B7" s="19" t="s">
        <v>20</v>
      </c>
      <c r="C7" s="20" t="s">
        <v>21</v>
      </c>
      <c r="D7" s="13"/>
      <c r="E7" s="13"/>
      <c r="F7" s="13"/>
      <c r="G7" s="13"/>
      <c r="H7" s="15">
        <v>5</v>
      </c>
      <c r="I7" s="15">
        <v>10</v>
      </c>
      <c r="J7" s="15">
        <v>10</v>
      </c>
      <c r="K7" s="15">
        <v>50</v>
      </c>
      <c r="L7" s="15">
        <v>50</v>
      </c>
      <c r="M7" s="15">
        <v>20</v>
      </c>
      <c r="N7" s="15">
        <v>20</v>
      </c>
      <c r="O7" s="15">
        <v>10</v>
      </c>
      <c r="P7" s="21">
        <f>SUM(H7:O7)</f>
        <v>175</v>
      </c>
      <c r="Q7" s="22">
        <v>2000</v>
      </c>
      <c r="R7" s="23">
        <f>P7*Q7</f>
        <v>350000</v>
      </c>
    </row>
    <row r="8" spans="2:18" ht="14.25" thickBot="1">
      <c r="B8" s="19" t="s">
        <v>22</v>
      </c>
      <c r="C8" s="24" t="s">
        <v>21</v>
      </c>
      <c r="D8" s="25"/>
      <c r="E8" s="25"/>
      <c r="F8" s="25"/>
      <c r="G8" s="25"/>
      <c r="H8" s="26">
        <v>0</v>
      </c>
      <c r="I8" s="26">
        <v>14</v>
      </c>
      <c r="J8" s="26">
        <v>14</v>
      </c>
      <c r="K8" s="26">
        <v>14</v>
      </c>
      <c r="L8" s="26">
        <v>14</v>
      </c>
      <c r="M8" s="26">
        <v>10</v>
      </c>
      <c r="N8" s="26">
        <v>10</v>
      </c>
      <c r="O8" s="26">
        <v>10</v>
      </c>
      <c r="P8" s="21">
        <f>SUM(H8:O8)</f>
        <v>86</v>
      </c>
      <c r="Q8" s="22">
        <v>1540</v>
      </c>
      <c r="R8" s="23">
        <f>P8*Q8</f>
        <v>132440</v>
      </c>
    </row>
    <row r="9" spans="2:18" ht="15" thickTop="1" thickBot="1">
      <c r="B9" s="119" t="s">
        <v>23</v>
      </c>
      <c r="C9" s="120"/>
      <c r="D9" s="27"/>
      <c r="E9" s="27"/>
      <c r="F9" s="27"/>
      <c r="G9" s="27"/>
      <c r="H9" s="28">
        <f t="shared" ref="H9:P9" si="0">SUM(H6:H8)</f>
        <v>15</v>
      </c>
      <c r="I9" s="28">
        <f t="shared" si="0"/>
        <v>34</v>
      </c>
      <c r="J9" s="28">
        <f t="shared" si="0"/>
        <v>34</v>
      </c>
      <c r="K9" s="28">
        <f t="shared" si="0"/>
        <v>74</v>
      </c>
      <c r="L9" s="28">
        <f t="shared" si="0"/>
        <v>74</v>
      </c>
      <c r="M9" s="28">
        <f t="shared" si="0"/>
        <v>40</v>
      </c>
      <c r="N9" s="28">
        <f t="shared" si="0"/>
        <v>40</v>
      </c>
      <c r="O9" s="28">
        <f t="shared" si="0"/>
        <v>30</v>
      </c>
      <c r="P9" s="29">
        <f t="shared" si="0"/>
        <v>341</v>
      </c>
      <c r="Q9" s="30"/>
      <c r="R9" s="31">
        <f>SUM(R6:R8)</f>
        <v>704840</v>
      </c>
    </row>
    <row r="10" spans="2:18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2" spans="2:18">
      <c r="B12" s="32" t="s">
        <v>118</v>
      </c>
    </row>
    <row r="13" spans="2:18">
      <c r="R13" s="33"/>
    </row>
  </sheetData>
  <mergeCells count="2">
    <mergeCell ref="B9:C9"/>
    <mergeCell ref="B10:O10"/>
  </mergeCells>
  <phoneticPr fontId="5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R33"/>
  <sheetViews>
    <sheetView showGridLines="0" topLeftCell="A7" zoomScale="70" zoomScaleNormal="70" workbookViewId="0">
      <selection activeCell="K25" sqref="K25"/>
    </sheetView>
  </sheetViews>
  <sheetFormatPr defaultColWidth="9" defaultRowHeight="13.5"/>
  <cols>
    <col min="1" max="1" width="2.625" style="3" customWidth="1"/>
    <col min="2" max="2" width="9" style="3"/>
    <col min="3" max="3" width="10.625" style="38" customWidth="1"/>
    <col min="4" max="8" width="10.5" style="3" customWidth="1"/>
    <col min="9" max="9" width="11.625" style="3" customWidth="1"/>
    <col min="10" max="15" width="10.5" style="3" customWidth="1"/>
    <col min="16" max="16" width="11.625" style="3" customWidth="1"/>
    <col min="17" max="17" width="9.25" style="3" customWidth="1"/>
    <col min="18" max="18" width="11.5" style="3" customWidth="1"/>
    <col min="19" max="19" width="14.5" style="3" customWidth="1"/>
    <col min="20" max="16384" width="9" style="3"/>
  </cols>
  <sheetData>
    <row r="2" spans="1:18" ht="23.25" customHeight="1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72"/>
    </row>
    <row r="3" spans="1:18" ht="23.2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3.25" customHeight="1">
      <c r="B4" s="147" t="s">
        <v>125</v>
      </c>
      <c r="C4" s="147"/>
      <c r="D4" s="148"/>
      <c r="E4" s="148"/>
      <c r="F4" s="148"/>
      <c r="G4" s="148"/>
      <c r="H4" s="148"/>
      <c r="I4" s="148"/>
      <c r="J4" s="148"/>
      <c r="K4" s="74"/>
      <c r="L4" s="80" t="s">
        <v>65</v>
      </c>
      <c r="M4" s="149"/>
      <c r="N4" s="149"/>
      <c r="O4" s="149"/>
      <c r="P4" s="149"/>
      <c r="Q4" s="76"/>
    </row>
    <row r="5" spans="1:18" ht="23.25" customHeight="1">
      <c r="B5" s="147" t="s">
        <v>66</v>
      </c>
      <c r="C5" s="147"/>
      <c r="D5" s="150"/>
      <c r="E5" s="150"/>
      <c r="F5" s="150"/>
      <c r="G5" s="150"/>
      <c r="H5" s="150"/>
      <c r="I5" s="150"/>
      <c r="J5" s="150"/>
      <c r="K5" s="74"/>
      <c r="L5" s="74"/>
      <c r="M5" s="74"/>
      <c r="N5" s="74"/>
      <c r="O5" s="74"/>
      <c r="P5" s="74"/>
      <c r="Q5" s="76"/>
    </row>
    <row r="6" spans="1:18" ht="23.25" customHeight="1">
      <c r="B6" s="139"/>
      <c r="C6" s="139"/>
      <c r="D6" s="140"/>
      <c r="E6" s="140"/>
      <c r="F6" s="140"/>
      <c r="G6" s="140"/>
      <c r="H6" s="140"/>
      <c r="I6" s="140"/>
      <c r="J6" s="140"/>
      <c r="K6" s="77"/>
      <c r="L6" s="78" t="s">
        <v>67</v>
      </c>
      <c r="M6" s="79" t="s">
        <v>68</v>
      </c>
      <c r="N6" s="141"/>
      <c r="O6" s="141"/>
      <c r="P6" s="141"/>
    </row>
    <row r="7" spans="1:18" ht="23.25" customHeight="1">
      <c r="B7" s="142" t="s">
        <v>126</v>
      </c>
      <c r="C7" s="142"/>
      <c r="D7" s="143" t="s">
        <v>127</v>
      </c>
      <c r="E7" s="144"/>
      <c r="F7" s="144"/>
      <c r="G7" s="144"/>
      <c r="H7" s="144"/>
      <c r="I7" s="144"/>
      <c r="J7" s="144"/>
      <c r="K7" s="77"/>
      <c r="L7" s="77"/>
      <c r="M7" s="79" t="s">
        <v>71</v>
      </c>
      <c r="N7" s="145" t="s">
        <v>72</v>
      </c>
      <c r="O7" s="145"/>
      <c r="P7" s="145"/>
    </row>
    <row r="9" spans="1:18" ht="27" customHeight="1">
      <c r="B9" s="135" t="s">
        <v>73</v>
      </c>
      <c r="C9" s="136"/>
      <c r="D9" s="132" t="s">
        <v>74</v>
      </c>
      <c r="E9" s="131" t="s">
        <v>75</v>
      </c>
      <c r="F9" s="131" t="s">
        <v>76</v>
      </c>
      <c r="G9" s="131"/>
      <c r="H9" s="131"/>
      <c r="I9" s="132" t="s">
        <v>77</v>
      </c>
      <c r="J9" s="131" t="s">
        <v>78</v>
      </c>
      <c r="K9" s="131"/>
      <c r="L9" s="131"/>
      <c r="M9" s="131"/>
      <c r="N9" s="131" t="s">
        <v>79</v>
      </c>
      <c r="O9" s="131"/>
      <c r="P9" s="132" t="s">
        <v>80</v>
      </c>
      <c r="Q9" s="133" t="s">
        <v>81</v>
      </c>
    </row>
    <row r="10" spans="1:18" ht="95.25" customHeight="1">
      <c r="B10" s="137"/>
      <c r="C10" s="138"/>
      <c r="D10" s="132"/>
      <c r="E10" s="131"/>
      <c r="F10" s="81" t="s">
        <v>82</v>
      </c>
      <c r="G10" s="82" t="s">
        <v>83</v>
      </c>
      <c r="H10" s="82" t="s">
        <v>84</v>
      </c>
      <c r="I10" s="132"/>
      <c r="J10" s="82" t="s">
        <v>85</v>
      </c>
      <c r="K10" s="82" t="s">
        <v>86</v>
      </c>
      <c r="L10" s="81" t="s">
        <v>87</v>
      </c>
      <c r="M10" s="82" t="s">
        <v>88</v>
      </c>
      <c r="N10" s="82" t="s">
        <v>89</v>
      </c>
      <c r="O10" s="82" t="s">
        <v>90</v>
      </c>
      <c r="P10" s="132"/>
      <c r="Q10" s="134"/>
    </row>
    <row r="11" spans="1:18" ht="21" customHeight="1">
      <c r="B11" s="129" t="s">
        <v>91</v>
      </c>
      <c r="C11" s="130"/>
      <c r="D11" s="84"/>
      <c r="E11" s="85"/>
      <c r="F11" s="85"/>
      <c r="G11" s="85"/>
      <c r="H11" s="85"/>
      <c r="I11" s="85">
        <f>SUM(E11:H11)</f>
        <v>0</v>
      </c>
      <c r="J11" s="85"/>
      <c r="K11" s="85"/>
      <c r="L11" s="85"/>
      <c r="M11" s="85"/>
      <c r="N11" s="85"/>
      <c r="O11" s="85"/>
      <c r="P11" s="85">
        <f>SUM(J11:O11)</f>
        <v>0</v>
      </c>
      <c r="Q11" s="86">
        <f t="shared" ref="Q11:Q24" si="0">I11+P11</f>
        <v>0</v>
      </c>
    </row>
    <row r="12" spans="1:18" ht="21" customHeight="1">
      <c r="B12" s="129" t="s">
        <v>128</v>
      </c>
      <c r="C12" s="130"/>
      <c r="D12" s="84"/>
      <c r="E12" s="85"/>
      <c r="F12" s="85"/>
      <c r="G12" s="85"/>
      <c r="H12" s="85"/>
      <c r="I12" s="85">
        <f t="shared" ref="I12:I24" si="1">SUM(E12:H12)</f>
        <v>0</v>
      </c>
      <c r="J12" s="85"/>
      <c r="K12" s="85"/>
      <c r="L12" s="85"/>
      <c r="M12" s="85"/>
      <c r="N12" s="85"/>
      <c r="O12" s="85"/>
      <c r="P12" s="85">
        <f t="shared" ref="P12:P24" si="2">SUM(J12:O12)</f>
        <v>0</v>
      </c>
      <c r="Q12" s="86">
        <f t="shared" si="0"/>
        <v>0</v>
      </c>
    </row>
    <row r="13" spans="1:18" ht="21" customHeight="1">
      <c r="B13" s="129" t="s">
        <v>93</v>
      </c>
      <c r="C13" s="130"/>
      <c r="D13" s="84"/>
      <c r="E13" s="85"/>
      <c r="F13" s="85"/>
      <c r="G13" s="85"/>
      <c r="H13" s="85"/>
      <c r="I13" s="85">
        <f t="shared" si="1"/>
        <v>0</v>
      </c>
      <c r="J13" s="85"/>
      <c r="K13" s="85"/>
      <c r="L13" s="85"/>
      <c r="M13" s="85"/>
      <c r="N13" s="85"/>
      <c r="O13" s="85"/>
      <c r="P13" s="85">
        <f t="shared" si="2"/>
        <v>0</v>
      </c>
      <c r="Q13" s="86">
        <f t="shared" si="0"/>
        <v>0</v>
      </c>
    </row>
    <row r="14" spans="1:18" ht="21" customHeight="1">
      <c r="B14" s="129" t="s">
        <v>94</v>
      </c>
      <c r="C14" s="130"/>
      <c r="D14" s="84"/>
      <c r="E14" s="85"/>
      <c r="F14" s="85"/>
      <c r="G14" s="85"/>
      <c r="H14" s="85"/>
      <c r="I14" s="85">
        <f t="shared" si="1"/>
        <v>0</v>
      </c>
      <c r="J14" s="85"/>
      <c r="K14" s="85"/>
      <c r="L14" s="85"/>
      <c r="M14" s="85"/>
      <c r="N14" s="85"/>
      <c r="O14" s="85"/>
      <c r="P14" s="85">
        <f t="shared" si="2"/>
        <v>0</v>
      </c>
      <c r="Q14" s="86">
        <f t="shared" si="0"/>
        <v>0</v>
      </c>
    </row>
    <row r="15" spans="1:18" ht="21" customHeight="1">
      <c r="B15" s="129" t="s">
        <v>95</v>
      </c>
      <c r="C15" s="130"/>
      <c r="D15" s="84"/>
      <c r="E15" s="85"/>
      <c r="F15" s="85"/>
      <c r="G15" s="85"/>
      <c r="H15" s="85"/>
      <c r="I15" s="85">
        <f t="shared" si="1"/>
        <v>0</v>
      </c>
      <c r="J15" s="85"/>
      <c r="K15" s="85"/>
      <c r="L15" s="85"/>
      <c r="M15" s="85"/>
      <c r="N15" s="85"/>
      <c r="O15" s="85"/>
      <c r="P15" s="85">
        <f t="shared" si="2"/>
        <v>0</v>
      </c>
      <c r="Q15" s="86">
        <f t="shared" si="0"/>
        <v>0</v>
      </c>
    </row>
    <row r="16" spans="1:18" ht="21" customHeight="1">
      <c r="B16" s="129" t="s">
        <v>96</v>
      </c>
      <c r="C16" s="130"/>
      <c r="D16" s="84"/>
      <c r="E16" s="85"/>
      <c r="F16" s="85"/>
      <c r="G16" s="85"/>
      <c r="H16" s="85"/>
      <c r="I16" s="85">
        <f t="shared" si="1"/>
        <v>0</v>
      </c>
      <c r="J16" s="85"/>
      <c r="K16" s="85"/>
      <c r="L16" s="85"/>
      <c r="M16" s="85"/>
      <c r="N16" s="85"/>
      <c r="O16" s="85"/>
      <c r="P16" s="85">
        <f t="shared" si="2"/>
        <v>0</v>
      </c>
      <c r="Q16" s="86">
        <f t="shared" si="0"/>
        <v>0</v>
      </c>
    </row>
    <row r="17" spans="2:17" ht="21" customHeight="1">
      <c r="B17" s="129" t="s">
        <v>97</v>
      </c>
      <c r="C17" s="130"/>
      <c r="D17" s="84"/>
      <c r="E17" s="85"/>
      <c r="F17" s="85"/>
      <c r="G17" s="85"/>
      <c r="H17" s="85"/>
      <c r="I17" s="85">
        <f t="shared" si="1"/>
        <v>0</v>
      </c>
      <c r="J17" s="85"/>
      <c r="K17" s="85"/>
      <c r="L17" s="85"/>
      <c r="M17" s="85"/>
      <c r="N17" s="85"/>
      <c r="O17" s="85"/>
      <c r="P17" s="85">
        <f t="shared" si="2"/>
        <v>0</v>
      </c>
      <c r="Q17" s="86">
        <f t="shared" si="0"/>
        <v>0</v>
      </c>
    </row>
    <row r="18" spans="2:17" ht="21" customHeight="1">
      <c r="B18" s="129" t="s">
        <v>129</v>
      </c>
      <c r="C18" s="130"/>
      <c r="D18" s="84"/>
      <c r="E18" s="85"/>
      <c r="F18" s="85"/>
      <c r="G18" s="85"/>
      <c r="H18" s="85"/>
      <c r="I18" s="85">
        <f t="shared" si="1"/>
        <v>0</v>
      </c>
      <c r="J18" s="85"/>
      <c r="K18" s="85"/>
      <c r="L18" s="85"/>
      <c r="M18" s="85"/>
      <c r="N18" s="85"/>
      <c r="O18" s="85"/>
      <c r="P18" s="85">
        <f t="shared" si="2"/>
        <v>0</v>
      </c>
      <c r="Q18" s="86">
        <f t="shared" si="0"/>
        <v>0</v>
      </c>
    </row>
    <row r="19" spans="2:17" ht="21" customHeight="1">
      <c r="B19" s="129" t="s">
        <v>99</v>
      </c>
      <c r="C19" s="130"/>
      <c r="D19" s="84"/>
      <c r="E19" s="85"/>
      <c r="F19" s="85"/>
      <c r="G19" s="85"/>
      <c r="H19" s="85"/>
      <c r="I19" s="85">
        <f t="shared" si="1"/>
        <v>0</v>
      </c>
      <c r="J19" s="85"/>
      <c r="K19" s="85"/>
      <c r="L19" s="85"/>
      <c r="M19" s="85"/>
      <c r="N19" s="85"/>
      <c r="O19" s="85"/>
      <c r="P19" s="85">
        <f t="shared" si="2"/>
        <v>0</v>
      </c>
      <c r="Q19" s="86">
        <f t="shared" si="0"/>
        <v>0</v>
      </c>
    </row>
    <row r="20" spans="2:17" ht="21" customHeight="1">
      <c r="B20" s="129" t="s">
        <v>100</v>
      </c>
      <c r="C20" s="130"/>
      <c r="D20" s="84"/>
      <c r="E20" s="85"/>
      <c r="F20" s="85"/>
      <c r="G20" s="85"/>
      <c r="H20" s="85"/>
      <c r="I20" s="85">
        <f t="shared" si="1"/>
        <v>0</v>
      </c>
      <c r="J20" s="85"/>
      <c r="K20" s="85"/>
      <c r="L20" s="85"/>
      <c r="M20" s="85"/>
      <c r="N20" s="85"/>
      <c r="O20" s="85"/>
      <c r="P20" s="85">
        <f t="shared" si="2"/>
        <v>0</v>
      </c>
      <c r="Q20" s="86">
        <f t="shared" si="0"/>
        <v>0</v>
      </c>
    </row>
    <row r="21" spans="2:17" ht="21" customHeight="1">
      <c r="B21" s="129" t="s">
        <v>101</v>
      </c>
      <c r="C21" s="130"/>
      <c r="D21" s="84"/>
      <c r="E21" s="85"/>
      <c r="F21" s="85"/>
      <c r="G21" s="85"/>
      <c r="H21" s="85"/>
      <c r="I21" s="85">
        <f t="shared" si="1"/>
        <v>0</v>
      </c>
      <c r="J21" s="85"/>
      <c r="K21" s="85"/>
      <c r="L21" s="85"/>
      <c r="M21" s="85"/>
      <c r="N21" s="85"/>
      <c r="O21" s="85"/>
      <c r="P21" s="85">
        <f t="shared" si="2"/>
        <v>0</v>
      </c>
      <c r="Q21" s="86">
        <f t="shared" si="0"/>
        <v>0</v>
      </c>
    </row>
    <row r="22" spans="2:17" ht="21" customHeight="1">
      <c r="B22" s="129" t="s">
        <v>102</v>
      </c>
      <c r="C22" s="130"/>
      <c r="D22" s="84"/>
      <c r="E22" s="85"/>
      <c r="F22" s="85"/>
      <c r="G22" s="85"/>
      <c r="H22" s="85"/>
      <c r="I22" s="85">
        <f t="shared" si="1"/>
        <v>0</v>
      </c>
      <c r="J22" s="85"/>
      <c r="K22" s="85"/>
      <c r="L22" s="85"/>
      <c r="M22" s="85"/>
      <c r="N22" s="85"/>
      <c r="O22" s="85"/>
      <c r="P22" s="85">
        <f t="shared" si="2"/>
        <v>0</v>
      </c>
      <c r="Q22" s="86">
        <f t="shared" si="0"/>
        <v>0</v>
      </c>
    </row>
    <row r="23" spans="2:17" ht="21" customHeight="1">
      <c r="B23" s="129" t="s">
        <v>130</v>
      </c>
      <c r="C23" s="130"/>
      <c r="D23" s="84"/>
      <c r="E23" s="85"/>
      <c r="F23" s="85"/>
      <c r="G23" s="85"/>
      <c r="H23" s="85"/>
      <c r="I23" s="85">
        <f t="shared" si="1"/>
        <v>0</v>
      </c>
      <c r="J23" s="85"/>
      <c r="K23" s="85"/>
      <c r="L23" s="85"/>
      <c r="M23" s="85"/>
      <c r="N23" s="85"/>
      <c r="O23" s="85"/>
      <c r="P23" s="85">
        <f t="shared" si="2"/>
        <v>0</v>
      </c>
      <c r="Q23" s="86">
        <f t="shared" si="0"/>
        <v>0</v>
      </c>
    </row>
    <row r="24" spans="2:17" ht="21" customHeight="1">
      <c r="B24" s="129"/>
      <c r="C24" s="130"/>
      <c r="D24" s="84"/>
      <c r="E24" s="85"/>
      <c r="F24" s="85"/>
      <c r="G24" s="85"/>
      <c r="H24" s="85"/>
      <c r="I24" s="85">
        <f t="shared" si="1"/>
        <v>0</v>
      </c>
      <c r="J24" s="85"/>
      <c r="K24" s="85"/>
      <c r="L24" s="85"/>
      <c r="M24" s="85"/>
      <c r="N24" s="85"/>
      <c r="O24" s="85"/>
      <c r="P24" s="85">
        <f t="shared" si="2"/>
        <v>0</v>
      </c>
      <c r="Q24" s="86">
        <f t="shared" si="0"/>
        <v>0</v>
      </c>
    </row>
    <row r="25" spans="2:17" ht="21" customHeight="1">
      <c r="B25" s="129" t="s">
        <v>36</v>
      </c>
      <c r="C25" s="130"/>
      <c r="D25" s="84">
        <f>SUM(D11:D24)</f>
        <v>0</v>
      </c>
      <c r="E25" s="85">
        <f t="shared" ref="E25:P25" si="3">SUM(E11:E24)</f>
        <v>0</v>
      </c>
      <c r="F25" s="85">
        <f t="shared" si="3"/>
        <v>0</v>
      </c>
      <c r="G25" s="85">
        <f t="shared" si="3"/>
        <v>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6">
        <f>I25+P25</f>
        <v>0</v>
      </c>
    </row>
    <row r="27" spans="2:17" ht="21.75" customHeight="1">
      <c r="B27" s="122" t="s">
        <v>104</v>
      </c>
      <c r="C27" s="126"/>
      <c r="D27" s="127">
        <f>Q25-H25</f>
        <v>0</v>
      </c>
      <c r="E27" s="128"/>
      <c r="F27" s="83" t="s">
        <v>105</v>
      </c>
    </row>
    <row r="28" spans="2:17" ht="21.75" customHeight="1">
      <c r="B28" s="122" t="s">
        <v>106</v>
      </c>
      <c r="C28" s="126"/>
      <c r="D28" s="127">
        <f>ROUNDUP(H25/1.08,0)</f>
        <v>0</v>
      </c>
      <c r="E28" s="128"/>
      <c r="F28" s="83" t="s">
        <v>105</v>
      </c>
      <c r="H28" s="122" t="s">
        <v>107</v>
      </c>
      <c r="I28" s="126"/>
      <c r="J28" s="87"/>
      <c r="K28" s="83" t="s">
        <v>108</v>
      </c>
    </row>
    <row r="29" spans="2:17" ht="21.75" customHeight="1">
      <c r="B29" s="122" t="s">
        <v>109</v>
      </c>
      <c r="C29" s="126"/>
      <c r="D29" s="127">
        <f>D27+D28</f>
        <v>0</v>
      </c>
      <c r="E29" s="128"/>
      <c r="F29" s="83" t="s">
        <v>105</v>
      </c>
      <c r="H29" s="122" t="s">
        <v>131</v>
      </c>
      <c r="I29" s="126"/>
      <c r="J29" s="87">
        <f>D25*J28</f>
        <v>0</v>
      </c>
      <c r="K29" s="83" t="s">
        <v>108</v>
      </c>
    </row>
    <row r="30" spans="2:17" ht="13.5" customHeight="1">
      <c r="D30" s="88"/>
      <c r="E30" s="88"/>
      <c r="F30" s="89"/>
    </row>
    <row r="31" spans="2:17" ht="21.75" customHeight="1">
      <c r="B31" s="122" t="s">
        <v>111</v>
      </c>
      <c r="C31" s="123"/>
      <c r="D31" s="93" t="s">
        <v>132</v>
      </c>
      <c r="E31" s="93"/>
      <c r="F31" s="93"/>
      <c r="G31" s="93"/>
      <c r="H31" s="93"/>
      <c r="I31" s="94"/>
      <c r="J31" s="92" t="e">
        <f>ROUNDDOWN(D29/J29,0)</f>
        <v>#DIV/0!</v>
      </c>
      <c r="K31" s="83" t="s">
        <v>105</v>
      </c>
    </row>
    <row r="32" spans="2:17" ht="21.75" customHeight="1">
      <c r="B32" s="122" t="s">
        <v>113</v>
      </c>
      <c r="C32" s="123"/>
      <c r="D32" s="124" t="s">
        <v>133</v>
      </c>
      <c r="E32" s="124"/>
      <c r="F32" s="124"/>
      <c r="G32" s="124"/>
      <c r="H32" s="124"/>
      <c r="I32" s="125"/>
      <c r="J32" s="92"/>
      <c r="K32" s="83" t="s">
        <v>105</v>
      </c>
    </row>
    <row r="33" spans="10:10">
      <c r="J33" s="95"/>
    </row>
  </sheetData>
  <mergeCells count="47">
    <mergeCell ref="A2:Q2"/>
    <mergeCell ref="B4:C4"/>
    <mergeCell ref="D4:J4"/>
    <mergeCell ref="M4:P4"/>
    <mergeCell ref="B5:C5"/>
    <mergeCell ref="D5:J5"/>
    <mergeCell ref="B6:C6"/>
    <mergeCell ref="D6:J6"/>
    <mergeCell ref="N6:P6"/>
    <mergeCell ref="B7:C7"/>
    <mergeCell ref="D7:J7"/>
    <mergeCell ref="N7:P7"/>
    <mergeCell ref="B13:C13"/>
    <mergeCell ref="B9:C10"/>
    <mergeCell ref="D9:D10"/>
    <mergeCell ref="E9:E10"/>
    <mergeCell ref="F9:H9"/>
    <mergeCell ref="N9:O9"/>
    <mergeCell ref="P9:P10"/>
    <mergeCell ref="Q9:Q10"/>
    <mergeCell ref="B11:C11"/>
    <mergeCell ref="B12:C12"/>
    <mergeCell ref="I9:I10"/>
    <mergeCell ref="J9:M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D32:I32"/>
    <mergeCell ref="B27:C27"/>
    <mergeCell ref="D27:E27"/>
    <mergeCell ref="B28:C28"/>
    <mergeCell ref="D28:E28"/>
    <mergeCell ref="H28:I28"/>
    <mergeCell ref="B29:C29"/>
    <mergeCell ref="D29:E29"/>
    <mergeCell ref="H29:I29"/>
  </mergeCells>
  <phoneticPr fontId="5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R33"/>
  <sheetViews>
    <sheetView showGridLines="0" zoomScale="70" zoomScaleNormal="70" workbookViewId="0">
      <selection activeCell="I27" sqref="I27:S27"/>
    </sheetView>
  </sheetViews>
  <sheetFormatPr defaultColWidth="9" defaultRowHeight="13.5"/>
  <cols>
    <col min="1" max="1" width="2.625" style="3" customWidth="1"/>
    <col min="2" max="2" width="9" style="3"/>
    <col min="3" max="3" width="10.625" style="38" customWidth="1"/>
    <col min="4" max="8" width="10.5" style="3" customWidth="1"/>
    <col min="9" max="9" width="11.625" style="3" customWidth="1"/>
    <col min="10" max="15" width="10.5" style="3" customWidth="1"/>
    <col min="16" max="16" width="11.625" style="3" customWidth="1"/>
    <col min="17" max="17" width="9.25" style="3" bestFit="1" customWidth="1"/>
    <col min="18" max="16384" width="9" style="3"/>
  </cols>
  <sheetData>
    <row r="2" spans="1:18" ht="23.25" customHeight="1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72"/>
    </row>
    <row r="3" spans="1:18" ht="23.2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3.25" customHeight="1">
      <c r="B4" s="147" t="s">
        <v>64</v>
      </c>
      <c r="C4" s="147"/>
      <c r="D4" s="148"/>
      <c r="E4" s="148"/>
      <c r="F4" s="148"/>
      <c r="G4" s="148"/>
      <c r="H4" s="148"/>
      <c r="I4" s="148"/>
      <c r="J4" s="148"/>
      <c r="K4" s="74"/>
      <c r="L4" s="75" t="s">
        <v>65</v>
      </c>
      <c r="M4" s="149"/>
      <c r="N4" s="149"/>
      <c r="O4" s="149"/>
      <c r="P4" s="149"/>
      <c r="Q4" s="76"/>
    </row>
    <row r="5" spans="1:18" ht="23.25" customHeight="1">
      <c r="B5" s="147" t="s">
        <v>66</v>
      </c>
      <c r="C5" s="147"/>
      <c r="D5" s="150"/>
      <c r="E5" s="150"/>
      <c r="F5" s="150"/>
      <c r="G5" s="150"/>
      <c r="H5" s="150"/>
      <c r="I5" s="150"/>
      <c r="J5" s="150"/>
      <c r="K5" s="74"/>
      <c r="L5" s="74"/>
      <c r="M5" s="74"/>
      <c r="N5" s="74"/>
      <c r="O5" s="74"/>
      <c r="P5" s="74"/>
      <c r="Q5" s="76"/>
    </row>
    <row r="6" spans="1:18" ht="23.25" customHeight="1">
      <c r="B6" s="139"/>
      <c r="C6" s="139"/>
      <c r="D6" s="140"/>
      <c r="E6" s="140"/>
      <c r="F6" s="140"/>
      <c r="G6" s="140"/>
      <c r="H6" s="140"/>
      <c r="I6" s="140"/>
      <c r="J6" s="140"/>
      <c r="K6" s="77"/>
      <c r="L6" s="78" t="s">
        <v>67</v>
      </c>
      <c r="M6" s="79" t="s">
        <v>68</v>
      </c>
      <c r="N6" s="141"/>
      <c r="O6" s="141"/>
      <c r="P6" s="141"/>
      <c r="R6" s="3" t="s">
        <v>69</v>
      </c>
    </row>
    <row r="7" spans="1:18" ht="23.25" customHeight="1">
      <c r="B7" s="142" t="s">
        <v>70</v>
      </c>
      <c r="C7" s="142"/>
      <c r="D7" s="143" t="s">
        <v>47</v>
      </c>
      <c r="E7" s="144"/>
      <c r="F7" s="144"/>
      <c r="G7" s="144"/>
      <c r="H7" s="144"/>
      <c r="I7" s="144"/>
      <c r="J7" s="144"/>
      <c r="K7" s="77"/>
      <c r="L7" s="77"/>
      <c r="M7" s="79" t="s">
        <v>71</v>
      </c>
      <c r="N7" s="145" t="s">
        <v>72</v>
      </c>
      <c r="O7" s="145"/>
      <c r="P7" s="145"/>
    </row>
    <row r="9" spans="1:18" ht="27" customHeight="1">
      <c r="B9" s="135" t="s">
        <v>73</v>
      </c>
      <c r="C9" s="136"/>
      <c r="D9" s="132" t="s">
        <v>74</v>
      </c>
      <c r="E9" s="131" t="s">
        <v>75</v>
      </c>
      <c r="F9" s="131" t="s">
        <v>76</v>
      </c>
      <c r="G9" s="131"/>
      <c r="H9" s="131"/>
      <c r="I9" s="132" t="s">
        <v>77</v>
      </c>
      <c r="J9" s="131" t="s">
        <v>78</v>
      </c>
      <c r="K9" s="131"/>
      <c r="L9" s="131"/>
      <c r="M9" s="131"/>
      <c r="N9" s="131" t="s">
        <v>79</v>
      </c>
      <c r="O9" s="131"/>
      <c r="P9" s="132" t="s">
        <v>80</v>
      </c>
      <c r="Q9" s="133" t="s">
        <v>81</v>
      </c>
    </row>
    <row r="10" spans="1:18" ht="95.25" customHeight="1">
      <c r="B10" s="137"/>
      <c r="C10" s="138"/>
      <c r="D10" s="132"/>
      <c r="E10" s="131"/>
      <c r="F10" s="81" t="s">
        <v>82</v>
      </c>
      <c r="G10" s="82" t="s">
        <v>83</v>
      </c>
      <c r="H10" s="82" t="s">
        <v>84</v>
      </c>
      <c r="I10" s="132"/>
      <c r="J10" s="82" t="s">
        <v>85</v>
      </c>
      <c r="K10" s="82" t="s">
        <v>86</v>
      </c>
      <c r="L10" s="81" t="s">
        <v>87</v>
      </c>
      <c r="M10" s="82" t="s">
        <v>88</v>
      </c>
      <c r="N10" s="82" t="s">
        <v>89</v>
      </c>
      <c r="O10" s="82" t="s">
        <v>90</v>
      </c>
      <c r="P10" s="132"/>
      <c r="Q10" s="134"/>
    </row>
    <row r="11" spans="1:18" ht="21" customHeight="1">
      <c r="B11" s="129" t="s">
        <v>91</v>
      </c>
      <c r="C11" s="130"/>
      <c r="D11" s="84">
        <v>21</v>
      </c>
      <c r="E11" s="85">
        <v>230000</v>
      </c>
      <c r="F11" s="85"/>
      <c r="G11" s="85">
        <v>10000</v>
      </c>
      <c r="H11" s="85">
        <v>20000</v>
      </c>
      <c r="I11" s="85">
        <f>SUM(E11:H11)</f>
        <v>260000</v>
      </c>
      <c r="J11" s="85">
        <v>15015</v>
      </c>
      <c r="K11" s="85">
        <v>22716</v>
      </c>
      <c r="L11" s="85"/>
      <c r="M11" s="85"/>
      <c r="N11" s="85"/>
      <c r="O11" s="85"/>
      <c r="P11" s="85">
        <f>SUM(J11:O11)</f>
        <v>37731</v>
      </c>
      <c r="Q11" s="86">
        <f t="shared" ref="Q11:Q24" si="0">I11+P11</f>
        <v>297731</v>
      </c>
    </row>
    <row r="12" spans="1:18" ht="21" customHeight="1">
      <c r="B12" s="129" t="s">
        <v>92</v>
      </c>
      <c r="C12" s="130"/>
      <c r="D12" s="84">
        <v>17</v>
      </c>
      <c r="E12" s="85">
        <v>230000</v>
      </c>
      <c r="F12" s="85"/>
      <c r="G12" s="85">
        <v>10000</v>
      </c>
      <c r="H12" s="85">
        <v>20000</v>
      </c>
      <c r="I12" s="85">
        <f t="shared" ref="I12:I24" si="1">SUM(E12:H12)</f>
        <v>260000</v>
      </c>
      <c r="J12" s="85">
        <v>15015</v>
      </c>
      <c r="K12" s="85">
        <v>22716</v>
      </c>
      <c r="L12" s="85"/>
      <c r="M12" s="85"/>
      <c r="N12" s="85"/>
      <c r="O12" s="85"/>
      <c r="P12" s="85">
        <f t="shared" ref="P12:P24" si="2">SUM(J12:O12)</f>
        <v>37731</v>
      </c>
      <c r="Q12" s="86">
        <f t="shared" si="0"/>
        <v>297731</v>
      </c>
    </row>
    <row r="13" spans="1:18" ht="21" customHeight="1">
      <c r="B13" s="129" t="s">
        <v>93</v>
      </c>
      <c r="C13" s="130"/>
      <c r="D13" s="84">
        <v>22</v>
      </c>
      <c r="E13" s="85">
        <v>230000</v>
      </c>
      <c r="F13" s="85"/>
      <c r="G13" s="85">
        <v>10000</v>
      </c>
      <c r="H13" s="85">
        <v>20000</v>
      </c>
      <c r="I13" s="85">
        <f t="shared" si="1"/>
        <v>260000</v>
      </c>
      <c r="J13" s="85">
        <v>15015</v>
      </c>
      <c r="K13" s="85">
        <v>22716</v>
      </c>
      <c r="L13" s="85"/>
      <c r="M13" s="85"/>
      <c r="N13" s="85"/>
      <c r="O13" s="85"/>
      <c r="P13" s="85">
        <f t="shared" si="2"/>
        <v>37731</v>
      </c>
      <c r="Q13" s="86">
        <f t="shared" si="0"/>
        <v>297731</v>
      </c>
    </row>
    <row r="14" spans="1:18" ht="21" customHeight="1">
      <c r="B14" s="129" t="s">
        <v>94</v>
      </c>
      <c r="C14" s="130"/>
      <c r="D14" s="84">
        <v>22</v>
      </c>
      <c r="E14" s="85">
        <v>230000</v>
      </c>
      <c r="F14" s="85"/>
      <c r="G14" s="85">
        <v>10000</v>
      </c>
      <c r="H14" s="85">
        <v>20000</v>
      </c>
      <c r="I14" s="85">
        <f t="shared" si="1"/>
        <v>260000</v>
      </c>
      <c r="J14" s="85">
        <v>15015</v>
      </c>
      <c r="K14" s="85">
        <v>22716</v>
      </c>
      <c r="L14" s="85"/>
      <c r="M14" s="85"/>
      <c r="N14" s="85"/>
      <c r="O14" s="85"/>
      <c r="P14" s="85">
        <f t="shared" si="2"/>
        <v>37731</v>
      </c>
      <c r="Q14" s="86">
        <f t="shared" si="0"/>
        <v>297731</v>
      </c>
    </row>
    <row r="15" spans="1:18" ht="21" customHeight="1">
      <c r="B15" s="129" t="s">
        <v>95</v>
      </c>
      <c r="C15" s="130"/>
      <c r="D15" s="84">
        <v>21</v>
      </c>
      <c r="E15" s="85">
        <v>230000</v>
      </c>
      <c r="F15" s="85"/>
      <c r="G15" s="85">
        <v>10000</v>
      </c>
      <c r="H15" s="85">
        <v>20000</v>
      </c>
      <c r="I15" s="85">
        <f t="shared" si="1"/>
        <v>260000</v>
      </c>
      <c r="J15" s="85">
        <v>15015</v>
      </c>
      <c r="K15" s="85">
        <v>22716</v>
      </c>
      <c r="L15" s="85"/>
      <c r="M15" s="85"/>
      <c r="N15" s="85"/>
      <c r="O15" s="85"/>
      <c r="P15" s="85">
        <f t="shared" si="2"/>
        <v>37731</v>
      </c>
      <c r="Q15" s="86">
        <f t="shared" si="0"/>
        <v>297731</v>
      </c>
    </row>
    <row r="16" spans="1:18" ht="21" customHeight="1">
      <c r="B16" s="129" t="s">
        <v>96</v>
      </c>
      <c r="C16" s="130"/>
      <c r="D16" s="84">
        <v>19</v>
      </c>
      <c r="E16" s="85">
        <v>230000</v>
      </c>
      <c r="F16" s="85"/>
      <c r="G16" s="85">
        <v>10000</v>
      </c>
      <c r="H16" s="85">
        <v>20000</v>
      </c>
      <c r="I16" s="85">
        <f t="shared" si="1"/>
        <v>260000</v>
      </c>
      <c r="J16" s="85">
        <v>15015</v>
      </c>
      <c r="K16" s="85">
        <v>22716</v>
      </c>
      <c r="L16" s="85"/>
      <c r="M16" s="85"/>
      <c r="N16" s="85"/>
      <c r="O16" s="85"/>
      <c r="P16" s="85">
        <f t="shared" si="2"/>
        <v>37731</v>
      </c>
      <c r="Q16" s="86">
        <f t="shared" si="0"/>
        <v>297731</v>
      </c>
    </row>
    <row r="17" spans="2:17" ht="21" customHeight="1">
      <c r="B17" s="129" t="s">
        <v>97</v>
      </c>
      <c r="C17" s="130"/>
      <c r="D17" s="84">
        <v>21</v>
      </c>
      <c r="E17" s="85">
        <v>250000</v>
      </c>
      <c r="F17" s="85">
        <v>20000</v>
      </c>
      <c r="G17" s="85">
        <v>10000</v>
      </c>
      <c r="H17" s="85">
        <v>20000</v>
      </c>
      <c r="I17" s="85">
        <f t="shared" si="1"/>
        <v>300000</v>
      </c>
      <c r="J17" s="85">
        <v>17325</v>
      </c>
      <c r="K17" s="85">
        <v>26211</v>
      </c>
      <c r="L17" s="85"/>
      <c r="M17" s="85"/>
      <c r="N17" s="85"/>
      <c r="O17" s="85"/>
      <c r="P17" s="85">
        <f t="shared" si="2"/>
        <v>43536</v>
      </c>
      <c r="Q17" s="86">
        <f t="shared" si="0"/>
        <v>343536</v>
      </c>
    </row>
    <row r="18" spans="2:17" ht="21" customHeight="1">
      <c r="B18" s="129" t="s">
        <v>98</v>
      </c>
      <c r="C18" s="130"/>
      <c r="D18" s="84">
        <v>19</v>
      </c>
      <c r="E18" s="85">
        <v>250000</v>
      </c>
      <c r="F18" s="85">
        <v>20000</v>
      </c>
      <c r="G18" s="85">
        <v>10000</v>
      </c>
      <c r="H18" s="85">
        <v>20000</v>
      </c>
      <c r="I18" s="85">
        <f t="shared" si="1"/>
        <v>300000</v>
      </c>
      <c r="J18" s="85">
        <v>17325</v>
      </c>
      <c r="K18" s="85">
        <v>26211</v>
      </c>
      <c r="L18" s="85"/>
      <c r="M18" s="85"/>
      <c r="N18" s="85"/>
      <c r="O18" s="85"/>
      <c r="P18" s="85">
        <f t="shared" si="2"/>
        <v>43536</v>
      </c>
      <c r="Q18" s="86">
        <f t="shared" si="0"/>
        <v>343536</v>
      </c>
    </row>
    <row r="19" spans="2:17" ht="21" customHeight="1">
      <c r="B19" s="129" t="s">
        <v>99</v>
      </c>
      <c r="C19" s="130"/>
      <c r="D19" s="84">
        <v>18</v>
      </c>
      <c r="E19" s="85">
        <v>250000</v>
      </c>
      <c r="F19" s="85">
        <v>20000</v>
      </c>
      <c r="G19" s="85">
        <v>10000</v>
      </c>
      <c r="H19" s="85">
        <v>20000</v>
      </c>
      <c r="I19" s="85">
        <f t="shared" si="1"/>
        <v>300000</v>
      </c>
      <c r="J19" s="85">
        <v>17325</v>
      </c>
      <c r="K19" s="85">
        <v>26211</v>
      </c>
      <c r="L19" s="85"/>
      <c r="M19" s="85"/>
      <c r="N19" s="85"/>
      <c r="O19" s="85"/>
      <c r="P19" s="85">
        <f t="shared" si="2"/>
        <v>43536</v>
      </c>
      <c r="Q19" s="86">
        <f t="shared" si="0"/>
        <v>343536</v>
      </c>
    </row>
    <row r="20" spans="2:17" ht="21" customHeight="1">
      <c r="B20" s="129" t="s">
        <v>100</v>
      </c>
      <c r="C20" s="130"/>
      <c r="D20" s="84">
        <v>18</v>
      </c>
      <c r="E20" s="85">
        <v>250000</v>
      </c>
      <c r="F20" s="85">
        <v>20000</v>
      </c>
      <c r="G20" s="85">
        <v>10000</v>
      </c>
      <c r="H20" s="85">
        <v>20000</v>
      </c>
      <c r="I20" s="85">
        <f t="shared" si="1"/>
        <v>300000</v>
      </c>
      <c r="J20" s="85">
        <v>17325</v>
      </c>
      <c r="K20" s="85">
        <v>26211</v>
      </c>
      <c r="L20" s="85"/>
      <c r="M20" s="85"/>
      <c r="N20" s="85"/>
      <c r="O20" s="85"/>
      <c r="P20" s="85">
        <f t="shared" si="2"/>
        <v>43536</v>
      </c>
      <c r="Q20" s="86">
        <f t="shared" si="0"/>
        <v>343536</v>
      </c>
    </row>
    <row r="21" spans="2:17" ht="21" customHeight="1">
      <c r="B21" s="129" t="s">
        <v>101</v>
      </c>
      <c r="C21" s="130"/>
      <c r="D21" s="84">
        <v>20</v>
      </c>
      <c r="E21" s="85">
        <v>250000</v>
      </c>
      <c r="F21" s="85">
        <v>20000</v>
      </c>
      <c r="G21" s="85">
        <v>10000</v>
      </c>
      <c r="H21" s="85">
        <v>20000</v>
      </c>
      <c r="I21" s="85">
        <f t="shared" si="1"/>
        <v>300000</v>
      </c>
      <c r="J21" s="85">
        <v>17325</v>
      </c>
      <c r="K21" s="85">
        <v>26211</v>
      </c>
      <c r="L21" s="85"/>
      <c r="M21" s="85"/>
      <c r="N21" s="85"/>
      <c r="O21" s="85"/>
      <c r="P21" s="85">
        <f t="shared" si="2"/>
        <v>43536</v>
      </c>
      <c r="Q21" s="86">
        <f t="shared" si="0"/>
        <v>343536</v>
      </c>
    </row>
    <row r="22" spans="2:17" ht="21" customHeight="1">
      <c r="B22" s="129" t="s">
        <v>102</v>
      </c>
      <c r="C22" s="130"/>
      <c r="D22" s="84">
        <v>22</v>
      </c>
      <c r="E22" s="85">
        <v>250000</v>
      </c>
      <c r="F22" s="85">
        <v>20000</v>
      </c>
      <c r="G22" s="85">
        <v>10000</v>
      </c>
      <c r="H22" s="85">
        <v>20000</v>
      </c>
      <c r="I22" s="85">
        <f t="shared" si="1"/>
        <v>300000</v>
      </c>
      <c r="J22" s="85">
        <v>17325</v>
      </c>
      <c r="K22" s="85">
        <v>26211</v>
      </c>
      <c r="L22" s="85"/>
      <c r="M22" s="85"/>
      <c r="N22" s="85"/>
      <c r="O22" s="85"/>
      <c r="P22" s="85">
        <f t="shared" si="2"/>
        <v>43536</v>
      </c>
      <c r="Q22" s="86">
        <f t="shared" si="0"/>
        <v>343536</v>
      </c>
    </row>
    <row r="23" spans="2:17" ht="21" customHeight="1">
      <c r="B23" s="129" t="s">
        <v>103</v>
      </c>
      <c r="C23" s="130"/>
      <c r="D23" s="84"/>
      <c r="E23" s="85"/>
      <c r="F23" s="85"/>
      <c r="G23" s="85"/>
      <c r="H23" s="85"/>
      <c r="I23" s="85">
        <f t="shared" si="1"/>
        <v>0</v>
      </c>
      <c r="J23" s="85"/>
      <c r="K23" s="85"/>
      <c r="L23" s="85"/>
      <c r="M23" s="85"/>
      <c r="N23" s="85"/>
      <c r="O23" s="85"/>
      <c r="P23" s="85">
        <f t="shared" si="2"/>
        <v>0</v>
      </c>
      <c r="Q23" s="86">
        <f t="shared" si="0"/>
        <v>0</v>
      </c>
    </row>
    <row r="24" spans="2:17" ht="21" customHeight="1">
      <c r="B24" s="129"/>
      <c r="C24" s="130"/>
      <c r="D24" s="84"/>
      <c r="E24" s="85"/>
      <c r="F24" s="85"/>
      <c r="G24" s="85"/>
      <c r="H24" s="85"/>
      <c r="I24" s="85">
        <f t="shared" si="1"/>
        <v>0</v>
      </c>
      <c r="J24" s="85"/>
      <c r="K24" s="85"/>
      <c r="L24" s="85"/>
      <c r="M24" s="85"/>
      <c r="N24" s="85"/>
      <c r="O24" s="85"/>
      <c r="P24" s="85">
        <f t="shared" si="2"/>
        <v>0</v>
      </c>
      <c r="Q24" s="86">
        <f t="shared" si="0"/>
        <v>0</v>
      </c>
    </row>
    <row r="25" spans="2:17" ht="21" customHeight="1">
      <c r="B25" s="129" t="s">
        <v>36</v>
      </c>
      <c r="C25" s="130"/>
      <c r="D25" s="84">
        <f>SUM(D11:D24)</f>
        <v>240</v>
      </c>
      <c r="E25" s="85">
        <f t="shared" ref="E25:P25" si="3">SUM(E11:E24)</f>
        <v>2880000</v>
      </c>
      <c r="F25" s="85">
        <f t="shared" si="3"/>
        <v>120000</v>
      </c>
      <c r="G25" s="85">
        <f t="shared" si="3"/>
        <v>120000</v>
      </c>
      <c r="H25" s="85">
        <f t="shared" si="3"/>
        <v>240000</v>
      </c>
      <c r="I25" s="85">
        <f t="shared" si="3"/>
        <v>3360000</v>
      </c>
      <c r="J25" s="85">
        <f t="shared" si="3"/>
        <v>194040</v>
      </c>
      <c r="K25" s="85">
        <f t="shared" si="3"/>
        <v>293562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487602</v>
      </c>
      <c r="Q25" s="86">
        <f>I25+P25</f>
        <v>3847602</v>
      </c>
    </row>
    <row r="27" spans="2:17" ht="21.75" customHeight="1">
      <c r="B27" s="122" t="s">
        <v>104</v>
      </c>
      <c r="C27" s="126"/>
      <c r="D27" s="127">
        <f>Q25-H25</f>
        <v>3607602</v>
      </c>
      <c r="E27" s="128"/>
      <c r="F27" s="20" t="s">
        <v>105</v>
      </c>
    </row>
    <row r="28" spans="2:17" ht="21.75" customHeight="1">
      <c r="B28" s="122" t="s">
        <v>106</v>
      </c>
      <c r="C28" s="126"/>
      <c r="D28" s="127">
        <f>ROUNDUP(H25/1.08,0)</f>
        <v>222223</v>
      </c>
      <c r="E28" s="128"/>
      <c r="F28" s="20" t="s">
        <v>105</v>
      </c>
      <c r="H28" s="122" t="s">
        <v>107</v>
      </c>
      <c r="I28" s="126"/>
      <c r="J28" s="87">
        <v>8</v>
      </c>
      <c r="K28" s="20" t="s">
        <v>108</v>
      </c>
    </row>
    <row r="29" spans="2:17" ht="21.75" customHeight="1">
      <c r="B29" s="122" t="s">
        <v>109</v>
      </c>
      <c r="C29" s="126"/>
      <c r="D29" s="127">
        <f>D27+D28</f>
        <v>3829825</v>
      </c>
      <c r="E29" s="128"/>
      <c r="F29" s="20" t="s">
        <v>105</v>
      </c>
      <c r="H29" s="122" t="s">
        <v>110</v>
      </c>
      <c r="I29" s="126"/>
      <c r="J29" s="87">
        <f>D25*J28</f>
        <v>1920</v>
      </c>
      <c r="K29" s="20" t="s">
        <v>108</v>
      </c>
    </row>
    <row r="30" spans="2:17" ht="13.5" customHeight="1">
      <c r="D30" s="88"/>
      <c r="E30" s="88"/>
      <c r="F30" s="89"/>
    </row>
    <row r="31" spans="2:17" ht="21.75" customHeight="1">
      <c r="B31" s="122" t="s">
        <v>111</v>
      </c>
      <c r="C31" s="123"/>
      <c r="D31" s="90" t="s">
        <v>112</v>
      </c>
      <c r="E31" s="90"/>
      <c r="F31" s="90"/>
      <c r="G31" s="90"/>
      <c r="H31" s="90"/>
      <c r="I31" s="91"/>
      <c r="J31" s="92">
        <f>ROUNDDOWN(D29/J29,0)</f>
        <v>1994</v>
      </c>
      <c r="K31" s="20" t="s">
        <v>105</v>
      </c>
    </row>
    <row r="32" spans="2:17" ht="21.75" customHeight="1">
      <c r="B32" s="122" t="s">
        <v>113</v>
      </c>
      <c r="C32" s="123"/>
      <c r="D32" s="124" t="s">
        <v>114</v>
      </c>
      <c r="E32" s="124"/>
      <c r="F32" s="124"/>
      <c r="G32" s="124"/>
      <c r="H32" s="124"/>
      <c r="I32" s="125"/>
      <c r="J32" s="92">
        <f>SUM(E11:G22)/J29</f>
        <v>1625</v>
      </c>
      <c r="K32" s="20" t="s">
        <v>105</v>
      </c>
    </row>
    <row r="33" spans="10:10">
      <c r="J33" s="95"/>
    </row>
  </sheetData>
  <mergeCells count="47">
    <mergeCell ref="B31:C31"/>
    <mergeCell ref="B32:C32"/>
    <mergeCell ref="D32:I32"/>
    <mergeCell ref="B27:C27"/>
    <mergeCell ref="D27:E27"/>
    <mergeCell ref="B28:C28"/>
    <mergeCell ref="D28:E28"/>
    <mergeCell ref="H28:I28"/>
    <mergeCell ref="B29:C29"/>
    <mergeCell ref="D29:E29"/>
    <mergeCell ref="H29:I2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N9:O9"/>
    <mergeCell ref="P9:P10"/>
    <mergeCell ref="Q9:Q10"/>
    <mergeCell ref="B11:C11"/>
    <mergeCell ref="B12:C12"/>
    <mergeCell ref="I9:I10"/>
    <mergeCell ref="J9:M9"/>
    <mergeCell ref="B13:C13"/>
    <mergeCell ref="B9:C10"/>
    <mergeCell ref="D9:D10"/>
    <mergeCell ref="E9:E10"/>
    <mergeCell ref="F9:H9"/>
    <mergeCell ref="B6:C6"/>
    <mergeCell ref="D6:J6"/>
    <mergeCell ref="N6:P6"/>
    <mergeCell ref="B7:C7"/>
    <mergeCell ref="D7:J7"/>
    <mergeCell ref="N7:P7"/>
    <mergeCell ref="A2:Q2"/>
    <mergeCell ref="B4:C4"/>
    <mergeCell ref="D4:J4"/>
    <mergeCell ref="M4:P4"/>
    <mergeCell ref="B5:C5"/>
    <mergeCell ref="D5:J5"/>
  </mergeCells>
  <phoneticPr fontId="5"/>
  <pageMargins left="0.7" right="0.7" top="0.75" bottom="0.75" header="0.3" footer="0.3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T12"/>
  <sheetViews>
    <sheetView showGridLines="0" zoomScale="70" zoomScaleNormal="70" zoomScaleSheetLayoutView="85" workbookViewId="0">
      <selection activeCell="B4" sqref="B4"/>
    </sheetView>
  </sheetViews>
  <sheetFormatPr defaultColWidth="9" defaultRowHeight="20.25" customHeight="1"/>
  <cols>
    <col min="1" max="1" width="2.625" style="108" customWidth="1"/>
    <col min="2" max="2" width="5.25" style="108" customWidth="1"/>
    <col min="3" max="3" width="17.125" style="114" bestFit="1" customWidth="1"/>
    <col min="4" max="4" width="14.875" style="115" customWidth="1"/>
    <col min="5" max="5" width="16.875" style="108" customWidth="1"/>
    <col min="6" max="6" width="26.625" style="108" bestFit="1" customWidth="1"/>
    <col min="7" max="7" width="19" style="116" customWidth="1"/>
    <col min="8" max="14" width="11" style="116" customWidth="1"/>
    <col min="15" max="15" width="8.875" style="117" customWidth="1"/>
    <col min="16" max="16" width="9.875" style="106" customWidth="1"/>
    <col min="17" max="17" width="15" style="107" bestFit="1" customWidth="1"/>
    <col min="18" max="16384" width="9" style="108"/>
  </cols>
  <sheetData>
    <row r="2" spans="2:20" customFormat="1" ht="20.25" customHeight="1">
      <c r="B2" s="1" t="s">
        <v>119</v>
      </c>
      <c r="C2" s="34"/>
      <c r="D2" s="35"/>
      <c r="T2" s="2"/>
    </row>
    <row r="3" spans="2:20" customFormat="1" ht="20.25" customHeight="1">
      <c r="B3" s="1" t="s">
        <v>115</v>
      </c>
      <c r="C3" s="36"/>
      <c r="D3" s="37"/>
      <c r="M3" s="38"/>
      <c r="N3" s="38"/>
      <c r="T3" s="2"/>
    </row>
    <row r="4" spans="2:20" s="100" customFormat="1" ht="20.25" customHeight="1">
      <c r="B4" s="96"/>
      <c r="C4" s="157" t="s">
        <v>25</v>
      </c>
      <c r="D4" s="159" t="s">
        <v>26</v>
      </c>
      <c r="E4" s="161" t="s">
        <v>27</v>
      </c>
      <c r="F4" s="163" t="s">
        <v>120</v>
      </c>
      <c r="G4" s="165" t="s">
        <v>30</v>
      </c>
      <c r="H4" s="97" t="s">
        <v>31</v>
      </c>
      <c r="I4" s="151" t="s">
        <v>32</v>
      </c>
      <c r="J4" s="152"/>
      <c r="K4" s="151" t="s">
        <v>33</v>
      </c>
      <c r="L4" s="152"/>
      <c r="M4" s="151" t="s">
        <v>34</v>
      </c>
      <c r="N4" s="153"/>
      <c r="O4" s="152"/>
      <c r="P4" s="98"/>
      <c r="Q4" s="99"/>
    </row>
    <row r="5" spans="2:20" s="100" customFormat="1" ht="20.25" customHeight="1">
      <c r="B5" s="96"/>
      <c r="C5" s="158"/>
      <c r="D5" s="160"/>
      <c r="E5" s="162"/>
      <c r="F5" s="164"/>
      <c r="G5" s="166"/>
      <c r="H5" s="101" t="s">
        <v>36</v>
      </c>
      <c r="I5" s="101" t="s">
        <v>36</v>
      </c>
      <c r="J5" s="101" t="s">
        <v>121</v>
      </c>
      <c r="K5" s="101" t="s">
        <v>36</v>
      </c>
      <c r="L5" s="101" t="s">
        <v>121</v>
      </c>
      <c r="M5" s="101" t="s">
        <v>36</v>
      </c>
      <c r="N5" s="101" t="s">
        <v>122</v>
      </c>
      <c r="O5" s="101" t="s">
        <v>123</v>
      </c>
      <c r="P5" s="98"/>
      <c r="Q5" s="99"/>
    </row>
    <row r="6" spans="2:20" ht="20.25" customHeight="1">
      <c r="B6" s="102">
        <v>1</v>
      </c>
      <c r="C6" s="103"/>
      <c r="D6" s="104"/>
      <c r="E6" s="105"/>
      <c r="F6" s="102"/>
      <c r="G6" s="48">
        <f>SUM(H6:M6)</f>
        <v>0</v>
      </c>
      <c r="H6" s="48"/>
      <c r="I6" s="48"/>
      <c r="J6" s="48"/>
      <c r="K6" s="48"/>
      <c r="L6" s="48"/>
      <c r="M6" s="48"/>
      <c r="N6" s="48"/>
      <c r="O6" s="48"/>
    </row>
    <row r="7" spans="2:20" ht="20.25" customHeight="1">
      <c r="B7" s="102">
        <v>2</v>
      </c>
      <c r="C7" s="103"/>
      <c r="D7" s="104"/>
      <c r="E7" s="105"/>
      <c r="F7" s="102"/>
      <c r="G7" s="48">
        <f>SUM(H7:M7)</f>
        <v>0</v>
      </c>
      <c r="H7" s="48"/>
      <c r="I7" s="48"/>
      <c r="J7" s="48"/>
      <c r="K7" s="48"/>
      <c r="L7" s="48"/>
      <c r="M7" s="48"/>
      <c r="N7" s="48"/>
      <c r="O7" s="48"/>
    </row>
    <row r="8" spans="2:20" ht="20.25" customHeight="1" thickBot="1">
      <c r="B8" s="109">
        <v>3</v>
      </c>
      <c r="C8" s="110"/>
      <c r="D8" s="111"/>
      <c r="E8" s="112"/>
      <c r="F8" s="109"/>
      <c r="G8" s="60">
        <f>SUM(H8:M8)</f>
        <v>0</v>
      </c>
      <c r="H8" s="60"/>
      <c r="I8" s="60"/>
      <c r="J8" s="60"/>
      <c r="K8" s="60"/>
      <c r="L8" s="60"/>
      <c r="M8" s="60"/>
      <c r="N8" s="60"/>
      <c r="O8" s="60"/>
    </row>
    <row r="9" spans="2:20" s="113" customFormat="1" ht="20.25" customHeight="1" thickTop="1">
      <c r="B9" s="154" t="s">
        <v>60</v>
      </c>
      <c r="C9" s="155"/>
      <c r="D9" s="155"/>
      <c r="E9" s="155"/>
      <c r="F9" s="156"/>
      <c r="G9" s="61">
        <f>SUM(G6:G8)</f>
        <v>0</v>
      </c>
      <c r="H9" s="61"/>
      <c r="I9" s="61"/>
      <c r="J9" s="61"/>
      <c r="K9" s="61"/>
      <c r="L9" s="61"/>
      <c r="M9" s="61"/>
      <c r="N9" s="61"/>
      <c r="O9" s="61"/>
      <c r="P9" s="106"/>
      <c r="Q9" s="107"/>
      <c r="R9" s="108"/>
      <c r="S9" s="108"/>
      <c r="T9" s="108"/>
    </row>
    <row r="11" spans="2:20" ht="20.25" customHeight="1">
      <c r="B11" s="108" t="s">
        <v>124</v>
      </c>
    </row>
    <row r="12" spans="2:20" ht="20.25" customHeight="1">
      <c r="C12" s="118"/>
    </row>
  </sheetData>
  <mergeCells count="9">
    <mergeCell ref="K4:L4"/>
    <mergeCell ref="M4:O4"/>
    <mergeCell ref="B9:F9"/>
    <mergeCell ref="C4:C5"/>
    <mergeCell ref="D4:D5"/>
    <mergeCell ref="E4:E5"/>
    <mergeCell ref="F4:F5"/>
    <mergeCell ref="G4:G5"/>
    <mergeCell ref="I4:J4"/>
  </mergeCells>
  <phoneticPr fontId="5"/>
  <printOptions horizontalCentered="1"/>
  <pageMargins left="0.78740157480314965" right="0.78740157480314965" top="0.78740157480314965" bottom="0.78740157480314965" header="0.51181102362204722" footer="0.59055118110236227"/>
  <pageSetup paperSize="9" scale="70" orientation="landscape" r:id="rId1"/>
  <headerFooter scaleWithDoc="0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U14"/>
  <sheetViews>
    <sheetView showGridLines="0" view="pageBreakPreview" zoomScale="85" zoomScaleNormal="70" zoomScaleSheetLayoutView="85" workbookViewId="0">
      <selection activeCell="L5" sqref="L5"/>
    </sheetView>
  </sheetViews>
  <sheetFormatPr defaultColWidth="9" defaultRowHeight="20.25" customHeight="1"/>
  <cols>
    <col min="1" max="1" width="2.625" style="51" customWidth="1"/>
    <col min="2" max="2" width="5.25" style="51" customWidth="1"/>
    <col min="3" max="3" width="17.125" style="67" bestFit="1" customWidth="1"/>
    <col min="4" max="4" width="14.875" style="68" customWidth="1"/>
    <col min="5" max="6" width="16.875" style="51" customWidth="1"/>
    <col min="7" max="7" width="26.625" style="51" bestFit="1" customWidth="1"/>
    <col min="8" max="8" width="19" style="69" customWidth="1"/>
    <col min="9" max="15" width="11" style="69" customWidth="1"/>
    <col min="16" max="16" width="8.875" style="70" customWidth="1"/>
    <col min="17" max="17" width="14.875" style="62" bestFit="1" customWidth="1"/>
    <col min="18" max="18" width="15" style="50" bestFit="1" customWidth="1"/>
    <col min="19" max="16384" width="9" style="51"/>
  </cols>
  <sheetData>
    <row r="2" spans="2:21" customFormat="1" ht="20.25" customHeight="1">
      <c r="B2" s="1" t="s">
        <v>24</v>
      </c>
      <c r="C2" s="34"/>
      <c r="D2" s="35"/>
      <c r="U2" s="2"/>
    </row>
    <row r="3" spans="2:21" customFormat="1" ht="20.25" customHeight="1">
      <c r="B3" s="1" t="s">
        <v>115</v>
      </c>
      <c r="C3" s="36"/>
      <c r="D3" s="37"/>
      <c r="N3" s="38"/>
      <c r="O3" s="38"/>
      <c r="U3" s="2"/>
    </row>
    <row r="4" spans="2:21" s="42" customFormat="1" ht="20.25" customHeight="1">
      <c r="B4" s="39"/>
      <c r="C4" s="175" t="s">
        <v>25</v>
      </c>
      <c r="D4" s="177" t="s">
        <v>26</v>
      </c>
      <c r="E4" s="179" t="s">
        <v>27</v>
      </c>
      <c r="F4" s="179" t="s">
        <v>28</v>
      </c>
      <c r="G4" s="181" t="s">
        <v>29</v>
      </c>
      <c r="H4" s="183" t="s">
        <v>30</v>
      </c>
      <c r="I4" s="40" t="s">
        <v>31</v>
      </c>
      <c r="J4" s="167" t="s">
        <v>32</v>
      </c>
      <c r="K4" s="168"/>
      <c r="L4" s="167" t="s">
        <v>33</v>
      </c>
      <c r="M4" s="168"/>
      <c r="N4" s="167" t="s">
        <v>34</v>
      </c>
      <c r="O4" s="169"/>
      <c r="P4" s="168"/>
      <c r="Q4" s="170" t="s">
        <v>35</v>
      </c>
      <c r="R4" s="41"/>
    </row>
    <row r="5" spans="2:21" s="42" customFormat="1" ht="20.25" customHeight="1">
      <c r="B5" s="39"/>
      <c r="C5" s="176"/>
      <c r="D5" s="178"/>
      <c r="E5" s="180"/>
      <c r="F5" s="180"/>
      <c r="G5" s="182"/>
      <c r="H5" s="184"/>
      <c r="I5" s="43" t="s">
        <v>36</v>
      </c>
      <c r="J5" s="43" t="s">
        <v>37</v>
      </c>
      <c r="K5" s="43" t="s">
        <v>36</v>
      </c>
      <c r="L5" s="43" t="s">
        <v>38</v>
      </c>
      <c r="M5" s="43" t="s">
        <v>36</v>
      </c>
      <c r="N5" s="43" t="s">
        <v>39</v>
      </c>
      <c r="O5" s="43" t="s">
        <v>40</v>
      </c>
      <c r="P5" s="43" t="s">
        <v>36</v>
      </c>
      <c r="Q5" s="171"/>
      <c r="R5" s="41"/>
    </row>
    <row r="6" spans="2:21" ht="40.5">
      <c r="B6" s="44">
        <v>1</v>
      </c>
      <c r="C6" s="45">
        <v>42522</v>
      </c>
      <c r="D6" s="46">
        <v>5</v>
      </c>
      <c r="E6" s="47" t="s">
        <v>41</v>
      </c>
      <c r="F6" s="47" t="s">
        <v>42</v>
      </c>
      <c r="G6" s="44" t="s">
        <v>43</v>
      </c>
      <c r="H6" s="48">
        <f>SUM(I6:P6)</f>
        <v>210000</v>
      </c>
      <c r="I6" s="48">
        <v>70000</v>
      </c>
      <c r="J6" s="48" t="s">
        <v>44</v>
      </c>
      <c r="K6" s="48">
        <v>30000</v>
      </c>
      <c r="L6" s="48" t="s">
        <v>45</v>
      </c>
      <c r="M6" s="48">
        <v>50000</v>
      </c>
      <c r="N6" s="48">
        <v>5000</v>
      </c>
      <c r="O6" s="48">
        <v>25000</v>
      </c>
      <c r="P6" s="48">
        <v>30000</v>
      </c>
      <c r="Q6" s="49" t="s">
        <v>46</v>
      </c>
    </row>
    <row r="7" spans="2:21" ht="40.5">
      <c r="B7" s="44">
        <v>2</v>
      </c>
      <c r="C7" s="45">
        <v>42552</v>
      </c>
      <c r="D7" s="46">
        <v>5</v>
      </c>
      <c r="E7" s="47" t="s">
        <v>47</v>
      </c>
      <c r="F7" s="47" t="s">
        <v>48</v>
      </c>
      <c r="G7" s="44" t="s">
        <v>43</v>
      </c>
      <c r="H7" s="48">
        <f>SUM(I7:P7)</f>
        <v>160000</v>
      </c>
      <c r="I7" s="48">
        <v>70000</v>
      </c>
      <c r="J7" s="48" t="s">
        <v>44</v>
      </c>
      <c r="K7" s="48">
        <v>30000</v>
      </c>
      <c r="L7" s="48" t="s">
        <v>49</v>
      </c>
      <c r="M7" s="48">
        <v>40000</v>
      </c>
      <c r="N7" s="48">
        <v>5000</v>
      </c>
      <c r="O7" s="48">
        <v>5000</v>
      </c>
      <c r="P7" s="48">
        <v>10000</v>
      </c>
      <c r="Q7" s="49" t="s">
        <v>50</v>
      </c>
    </row>
    <row r="8" spans="2:21" ht="40.5">
      <c r="B8" s="44">
        <v>3</v>
      </c>
      <c r="C8" s="45">
        <v>42583</v>
      </c>
      <c r="D8" s="52">
        <v>4</v>
      </c>
      <c r="E8" s="53" t="s">
        <v>51</v>
      </c>
      <c r="F8" s="53" t="s">
        <v>52</v>
      </c>
      <c r="G8" s="54" t="s">
        <v>53</v>
      </c>
      <c r="H8" s="55">
        <v>200000</v>
      </c>
      <c r="I8" s="55">
        <v>150000</v>
      </c>
      <c r="J8" s="55" t="s">
        <v>54</v>
      </c>
      <c r="K8" s="55">
        <v>45000</v>
      </c>
      <c r="L8" s="55"/>
      <c r="M8" s="55"/>
      <c r="N8" s="55">
        <v>5000</v>
      </c>
      <c r="O8" s="55">
        <v>8000</v>
      </c>
      <c r="P8" s="55">
        <f>SUM(N8:O8)</f>
        <v>13000</v>
      </c>
      <c r="Q8" s="49" t="s">
        <v>55</v>
      </c>
    </row>
    <row r="9" spans="2:21" ht="41.25" thickBot="1">
      <c r="B9" s="56">
        <v>4</v>
      </c>
      <c r="C9" s="57">
        <v>42644</v>
      </c>
      <c r="D9" s="58">
        <v>5</v>
      </c>
      <c r="E9" s="59" t="s">
        <v>56</v>
      </c>
      <c r="F9" s="59" t="s">
        <v>48</v>
      </c>
      <c r="G9" s="56" t="s">
        <v>57</v>
      </c>
      <c r="H9" s="60">
        <f>SUM(I9:P9)</f>
        <v>160000</v>
      </c>
      <c r="I9" s="60">
        <v>70000</v>
      </c>
      <c r="J9" s="60" t="s">
        <v>44</v>
      </c>
      <c r="K9" s="60">
        <v>30000</v>
      </c>
      <c r="L9" s="60" t="s">
        <v>58</v>
      </c>
      <c r="M9" s="60">
        <v>40000</v>
      </c>
      <c r="N9" s="60">
        <v>5000</v>
      </c>
      <c r="O9" s="60">
        <v>5000</v>
      </c>
      <c r="P9" s="60">
        <v>10000</v>
      </c>
      <c r="Q9" s="49" t="s">
        <v>59</v>
      </c>
    </row>
    <row r="10" spans="2:21" s="63" customFormat="1" ht="20.25" customHeight="1" thickTop="1">
      <c r="B10" s="172" t="s">
        <v>60</v>
      </c>
      <c r="C10" s="173"/>
      <c r="D10" s="173"/>
      <c r="E10" s="173"/>
      <c r="F10" s="173"/>
      <c r="G10" s="174"/>
      <c r="H10" s="61">
        <f>SUM(H6:H9)</f>
        <v>730000</v>
      </c>
      <c r="I10" s="61">
        <f>SUM(I6:I9)</f>
        <v>360000</v>
      </c>
      <c r="J10" s="61"/>
      <c r="K10" s="61">
        <f>SUM(K6:K9)</f>
        <v>135000</v>
      </c>
      <c r="L10" s="61"/>
      <c r="M10" s="61">
        <f>SUM(M6:M9)</f>
        <v>130000</v>
      </c>
      <c r="N10" s="61">
        <f>SUM(N6:N9)</f>
        <v>20000</v>
      </c>
      <c r="O10" s="61">
        <f>SUM(O6:O9)</f>
        <v>43000</v>
      </c>
      <c r="P10" s="61">
        <f>SUM(P6:P9)</f>
        <v>63000</v>
      </c>
      <c r="Q10" s="62"/>
      <c r="R10" s="50"/>
      <c r="S10" s="51"/>
      <c r="T10" s="51"/>
      <c r="U10" s="51"/>
    </row>
    <row r="11" spans="2:21" s="63" customFormat="1" ht="20.25" customHeight="1">
      <c r="B11" s="64"/>
      <c r="C11" s="64"/>
      <c r="D11" s="64"/>
      <c r="E11" s="64"/>
      <c r="F11" s="64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2"/>
      <c r="R11" s="50"/>
      <c r="S11" s="51"/>
      <c r="T11" s="51"/>
      <c r="U11" s="51"/>
    </row>
    <row r="12" spans="2:21" ht="20.25" customHeight="1">
      <c r="B12" s="66" t="s">
        <v>61</v>
      </c>
    </row>
    <row r="13" spans="2:21" ht="20.25" customHeight="1">
      <c r="B13" s="51" t="s">
        <v>62</v>
      </c>
    </row>
    <row r="14" spans="2:21" ht="20.25" customHeight="1">
      <c r="C14" s="71"/>
    </row>
  </sheetData>
  <mergeCells count="11">
    <mergeCell ref="J4:K4"/>
    <mergeCell ref="L4:M4"/>
    <mergeCell ref="N4:P4"/>
    <mergeCell ref="Q4:Q5"/>
    <mergeCell ref="B10:G10"/>
    <mergeCell ref="C4:C5"/>
    <mergeCell ref="D4:D5"/>
    <mergeCell ref="E4:E5"/>
    <mergeCell ref="F4:F5"/>
    <mergeCell ref="G4:G5"/>
    <mergeCell ref="H4:H5"/>
  </mergeCells>
  <phoneticPr fontId="5"/>
  <printOptions horizontalCentered="1"/>
  <pageMargins left="0.78740157480314965" right="0.78740157480314965" top="0.78740157480314965" bottom="0.78740157480314965" header="0.51181102362204722" footer="0.59055118110236227"/>
  <pageSetup paperSize="9" scale="60" orientation="landscape" r:id="rId1"/>
  <headerFooter scaleWithDoc="0"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DE040133253349A06CB607A50B2B4F" ma:contentTypeVersion="7" ma:contentTypeDescription="新しいドキュメントを作成します。" ma:contentTypeScope="" ma:versionID="9bcde65f0df2f5ae99a236aa158f6e90">
  <xsd:schema xmlns:xsd="http://www.w3.org/2001/XMLSchema" xmlns:xs="http://www.w3.org/2001/XMLSchema" xmlns:p="http://schemas.microsoft.com/office/2006/metadata/properties" xmlns:ns1="http://schemas.microsoft.com/sharepoint/v3" xmlns:ns2="e1b75270-c2b9-45a9-bebd-2cda8e93f21a" targetNamespace="http://schemas.microsoft.com/office/2006/metadata/properties" ma:root="true" ma:fieldsID="509af68c483a25f9b01f59b4d0c536b7" ns1:_="" ns2:_="">
    <xsd:import namespace="http://schemas.microsoft.com/sharepoint/v3"/>
    <xsd:import namespace="e1b75270-c2b9-45a9-bebd-2cda8e93f2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0" nillable="true" ma:displayName="ポリシー適用除外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75270-c2b9-45a9-bebd-2cda8e93f2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PolicyAudit" staticId="0x01010061DE040133253349A06CB607A50B2B4F|1757814118" UniqueId="ff76d5f0-6299-415c-a381-99363d5b6735">
      <p:Name>監査</p:Name>
      <p:Description>ドキュメントおよびリスト アイテムに対するユーザーの操作を監査し、監査ログに記録します。</p:Description>
      <p:CustomData>
        <Audit>
          <Update/>
          <CheckInOut/>
          <MoveCopy/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8B82D-10A4-42C5-8A4C-A7E1D041B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b75270-c2b9-45a9-bebd-2cda8e93f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042FC9-4389-4FDE-99D0-484EF28C549A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33677084-7764-4E6F-AA48-5607761A326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B0A619-4EB9-4795-B0EA-2543FAD83D00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1b75270-c2b9-45a9-bebd-2cda8e93f21a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積算表①（人件費）</vt:lpstr>
      <vt:lpstr>記入例）積算表①（人件費）</vt:lpstr>
      <vt:lpstr>人件費単価算出表</vt:lpstr>
      <vt:lpstr>記入例）人件費単価算出表</vt:lpstr>
      <vt:lpstr>積算表③（旅費）</vt:lpstr>
      <vt:lpstr>記入例）積算表③（旅費）</vt:lpstr>
      <vt:lpstr>'記入例）人件費単価算出表'!Print_Area</vt:lpstr>
      <vt:lpstr>'記入例）積算表①（人件費）'!Print_Area</vt:lpstr>
      <vt:lpstr>'記入例）積算表③（旅費）'!Print_Area</vt:lpstr>
      <vt:lpstr>人件費単価算出表!Print_Area</vt:lpstr>
      <vt:lpstr>'積算表①（人件費）'!Print_Area</vt:lpstr>
      <vt:lpstr>'積算表③（旅費）'!Print_Area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</dc:creator>
  <cp:lastModifiedBy>Inada</cp:lastModifiedBy>
  <dcterms:created xsi:type="dcterms:W3CDTF">2016-04-25T04:58:17Z</dcterms:created>
  <dcterms:modified xsi:type="dcterms:W3CDTF">2016-04-26T05:42:16Z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0x01010061DE040133253349A06CB607A50B2B4F</vt:lpwstr>
  </property>
</Properties>
</file>